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twa\Desktop\website\"/>
    </mc:Choice>
  </mc:AlternateContent>
  <xr:revisionPtr revIDLastSave="0" documentId="8_{DEF71662-16CD-4593-91C4-AE4FDE2BE6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4" i="1" l="1"/>
  <c r="T14" i="1"/>
  <c r="S71" i="1"/>
  <c r="T71" i="1"/>
  <c r="U71" i="1"/>
  <c r="U14" i="1"/>
  <c r="P14" i="1"/>
  <c r="Q14" i="1"/>
  <c r="R14" i="1"/>
  <c r="P71" i="1"/>
  <c r="Q71" i="1"/>
  <c r="R71" i="1"/>
  <c r="N14" i="1"/>
  <c r="O14" i="1"/>
  <c r="N71" i="1"/>
  <c r="O71" i="1"/>
  <c r="S72" i="1" l="1"/>
  <c r="T72" i="1"/>
  <c r="U72" i="1"/>
  <c r="Q72" i="1"/>
  <c r="R72" i="1"/>
  <c r="P72" i="1"/>
  <c r="O72" i="1"/>
  <c r="N72" i="1"/>
  <c r="M14" i="1" l="1"/>
  <c r="M71" i="1" l="1"/>
  <c r="M72" i="1" s="1"/>
  <c r="L71" i="1" l="1"/>
  <c r="L14" i="1"/>
  <c r="K71" i="1"/>
  <c r="L72" i="1" l="1"/>
  <c r="K14" i="1"/>
  <c r="K72" i="1" s="1"/>
  <c r="I71" i="1" l="1"/>
  <c r="I72" i="1" s="1"/>
  <c r="J71" i="1" l="1"/>
  <c r="J14" i="1"/>
  <c r="J72" i="1" l="1"/>
  <c r="G71" i="1" l="1"/>
  <c r="G14" i="1" l="1"/>
  <c r="G72" i="1" s="1"/>
  <c r="H71" i="1"/>
  <c r="H14" i="1"/>
  <c r="H72" i="1" l="1"/>
  <c r="F71" i="1"/>
  <c r="E71" i="1"/>
  <c r="F14" i="1"/>
  <c r="E14" i="1"/>
  <c r="F72" i="1" l="1"/>
  <c r="E72" i="1"/>
  <c r="B71" i="1"/>
  <c r="D22" i="1"/>
  <c r="C19" i="1"/>
  <c r="B14" i="1"/>
  <c r="D8" i="1"/>
  <c r="D7" i="1"/>
  <c r="D14" i="1" l="1"/>
  <c r="B72" i="1"/>
  <c r="C71" i="1"/>
  <c r="C14" i="1"/>
  <c r="D19" i="1"/>
  <c r="D71" i="1" s="1"/>
  <c r="C72" i="1" l="1"/>
  <c r="D72" i="1"/>
</calcChain>
</file>

<file path=xl/sharedStrings.xml><?xml version="1.0" encoding="utf-8"?>
<sst xmlns="http://schemas.openxmlformats.org/spreadsheetml/2006/main" count="108" uniqueCount="86">
  <si>
    <t>2014/2015</t>
  </si>
  <si>
    <t>2015/2016</t>
  </si>
  <si>
    <t>2016/2017</t>
  </si>
  <si>
    <t>Allotments</t>
  </si>
  <si>
    <t>INCOME</t>
  </si>
  <si>
    <t>Burial ground fees</t>
  </si>
  <si>
    <t xml:space="preserve"> Precept payments</t>
  </si>
  <si>
    <t>EXPENDITURE</t>
  </si>
  <si>
    <t>Election costs</t>
  </si>
  <si>
    <t>Bus shelter</t>
  </si>
  <si>
    <t>War memorial</t>
  </si>
  <si>
    <t>Surplus/ Deficit</t>
  </si>
  <si>
    <t>actual</t>
  </si>
  <si>
    <t>budget</t>
  </si>
  <si>
    <t>included above for 2014/15</t>
  </si>
  <si>
    <t>notes</t>
  </si>
  <si>
    <t>2017/2018</t>
  </si>
  <si>
    <t>Street Furniture</t>
  </si>
  <si>
    <t>2018/19</t>
  </si>
  <si>
    <t xml:space="preserve">2017/18 </t>
  </si>
  <si>
    <t>VAT reclaim</t>
  </si>
  <si>
    <t>commercial bin collection</t>
  </si>
  <si>
    <t>2019/20</t>
  </si>
  <si>
    <t>Allotment Lease (Northfield/Driffield Road)</t>
  </si>
  <si>
    <t>Burial ground (including shed etc)</t>
  </si>
  <si>
    <t>Northfield Road Community Park Lease</t>
  </si>
  <si>
    <t>grants/donations</t>
  </si>
  <si>
    <t>2020/21</t>
  </si>
  <si>
    <t>£18 per month</t>
  </si>
  <si>
    <t>£2500 over 4 years</t>
  </si>
  <si>
    <t>Bank interest</t>
  </si>
  <si>
    <t>Salaries (including tax)</t>
  </si>
  <si>
    <t>Working from home allowance (tax exempt)</t>
  </si>
  <si>
    <t xml:space="preserve">Travel expenses </t>
  </si>
  <si>
    <t xml:space="preserve">internal / external audit </t>
  </si>
  <si>
    <t>Land Lease (Station Hill Playing Fields)</t>
  </si>
  <si>
    <t>Training</t>
  </si>
  <si>
    <t>subscriptions/fees (ERNLLCC, SLCC)</t>
  </si>
  <si>
    <t>Annual Insurance Premium</t>
  </si>
  <si>
    <t>General (defibrillator/noticeboards/grit)</t>
  </si>
  <si>
    <t xml:space="preserve">Hedges / Tree Works </t>
  </si>
  <si>
    <t>Contingency Fund / Reserves</t>
  </si>
  <si>
    <t xml:space="preserve">Village Hall </t>
  </si>
  <si>
    <t>Driffield School Twilight Bus</t>
  </si>
  <si>
    <t>St Nicholas Church (clock)</t>
  </si>
  <si>
    <t>Wetwang Primary School (Richard Whiteley Award - Book token)</t>
  </si>
  <si>
    <t>British Legion (wreath)</t>
  </si>
  <si>
    <t>Maintenance</t>
  </si>
  <si>
    <t>Donations</t>
  </si>
  <si>
    <t>Staff</t>
  </si>
  <si>
    <t>Leases</t>
  </si>
  <si>
    <t>General</t>
  </si>
  <si>
    <t>Chairmans Fund</t>
  </si>
  <si>
    <t>2021/22</t>
  </si>
  <si>
    <t>probable</t>
  </si>
  <si>
    <t>current</t>
  </si>
  <si>
    <t xml:space="preserve">Station Hill Playing Fields </t>
  </si>
  <si>
    <t>Petty Cash - Postage, stationery &amp; printing (including ink)</t>
  </si>
  <si>
    <t>Communications - newsletter</t>
  </si>
  <si>
    <t>ICT - website/IT equipment &amp; software</t>
  </si>
  <si>
    <t>laptop renewal at £500 every 5 years</t>
  </si>
  <si>
    <t>general maintenance/gardener</t>
  </si>
  <si>
    <t>2022/23</t>
  </si>
  <si>
    <t>contract transferred to Cricket Club (split payment)</t>
  </si>
  <si>
    <t>to include defib electric</t>
  </si>
  <si>
    <t xml:space="preserve">Northfield Road Community Park </t>
  </si>
  <si>
    <t>pond</t>
  </si>
  <si>
    <t xml:space="preserve">Environmental Working Group </t>
  </si>
  <si>
    <t xml:space="preserve">allotments </t>
  </si>
  <si>
    <t>1 metal bench (£1000), 5 recycled plastic benches (£550), 1 small bin (£450)</t>
  </si>
  <si>
    <t xml:space="preserve">reserves for renewal </t>
  </si>
  <si>
    <t>plot number signs required</t>
  </si>
  <si>
    <t>Christmas Trees</t>
  </si>
  <si>
    <t>Event Income (Christmas Fayre etc)</t>
  </si>
  <si>
    <t xml:space="preserve">Grass cutting </t>
  </si>
  <si>
    <t>2023/24</t>
  </si>
  <si>
    <t>included within salary payment</t>
  </si>
  <si>
    <t>plants / bulbs</t>
  </si>
  <si>
    <t>2 issues per year</t>
  </si>
  <si>
    <t>playground course</t>
  </si>
  <si>
    <t>playground inspections</t>
  </si>
  <si>
    <t>fencing</t>
  </si>
  <si>
    <t>telephone box  / jubilee grants</t>
  </si>
  <si>
    <t>Festive Lights / Events</t>
  </si>
  <si>
    <t>telephone box refurb, hi vis jackets</t>
  </si>
  <si>
    <t>Jubilee event / tree and signage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</si>
</sst>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£&quot;#,##0.00"/>
  </numFmts>
  <fonts count="8" x14ac:knownFonts="1"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i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/>
    <xf numFmtId="164" fontId="2" fillId="2" borderId="1" xfId="0" applyNumberFormat="1" applyFont="1" applyFill="1" applyBorder="1"/>
    <xf numFmtId="164" fontId="2" fillId="2" borderId="1" xfId="0" quotePrefix="1" applyNumberFormat="1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3" fillId="2" borderId="1" xfId="0" applyNumberFormat="1" applyFont="1" applyFill="1" applyBorder="1"/>
    <xf numFmtId="164" fontId="3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/>
    <xf numFmtId="0" fontId="2" fillId="2" borderId="1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/>
    <xf numFmtId="17" fontId="2" fillId="2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43" fontId="2" fillId="2" borderId="1" xfId="0" applyNumberFormat="1" applyFont="1" applyFill="1" applyBorder="1" applyAlignment="1">
      <alignment horizontal="left"/>
    </xf>
    <xf numFmtId="43" fontId="2" fillId="2" borderId="1" xfId="0" applyNumberFormat="1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6" fillId="2" borderId="0" xfId="0" applyFont="1" applyFill="1"/>
    <xf numFmtId="0" fontId="2" fillId="2" borderId="0" xfId="0" applyFont="1" applyFill="1"/>
    <xf numFmtId="0" fontId="7" fillId="2" borderId="1" xfId="0" applyFont="1" applyFill="1" applyBorder="1"/>
    <xf numFmtId="17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164" fontId="1" fillId="4" borderId="1" xfId="0" applyNumberFormat="1" applyFont="1" applyFill="1" applyBorder="1"/>
    <xf numFmtId="164" fontId="2" fillId="4" borderId="1" xfId="0" applyNumberFormat="1" applyFont="1" applyFill="1" applyBorder="1"/>
    <xf numFmtId="0" fontId="1" fillId="4" borderId="0" xfId="0" applyFont="1" applyFill="1"/>
    <xf numFmtId="164" fontId="5" fillId="4" borderId="1" xfId="0" applyNumberFormat="1" applyFont="1" applyFill="1" applyBorder="1"/>
    <xf numFmtId="0" fontId="1" fillId="2" borderId="2" xfId="0" applyFont="1" applyFill="1" applyBorder="1"/>
    <xf numFmtId="17" fontId="2" fillId="2" borderId="2" xfId="0" applyNumberFormat="1" applyFont="1" applyFill="1" applyBorder="1" applyAlignment="1">
      <alignment horizontal="center"/>
    </xf>
    <xf numFmtId="164" fontId="1" fillId="2" borderId="2" xfId="0" applyNumberFormat="1" applyFont="1" applyFill="1" applyBorder="1"/>
    <xf numFmtId="164" fontId="2" fillId="2" borderId="2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164" fontId="1" fillId="5" borderId="1" xfId="0" applyNumberFormat="1" applyFont="1" applyFill="1" applyBorder="1"/>
    <xf numFmtId="0" fontId="1" fillId="0" borderId="1" xfId="0" applyFont="1" applyBorder="1"/>
    <xf numFmtId="0" fontId="1" fillId="0" borderId="0" xfId="0" applyFont="1"/>
    <xf numFmtId="0" fontId="3" fillId="4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2"/>
  <sheetViews>
    <sheetView tabSelected="1" zoomScale="80" zoomScaleNormal="80" workbookViewId="0">
      <selection activeCell="V17" sqref="V17"/>
    </sheetView>
  </sheetViews>
  <sheetFormatPr defaultColWidth="9" defaultRowHeight="15.6" x14ac:dyDescent="0.3"/>
  <cols>
    <col min="1" max="1" width="54.19921875" style="4" bestFit="1" customWidth="1"/>
    <col min="2" max="2" width="9.5" style="4" hidden="1" customWidth="1"/>
    <col min="3" max="6" width="9.59765625" style="4" hidden="1" customWidth="1"/>
    <col min="7" max="7" width="9.8984375" style="23" hidden="1" customWidth="1"/>
    <col min="8" max="9" width="9.8984375" style="24" hidden="1" customWidth="1"/>
    <col min="10" max="11" width="9.8984375" style="4" hidden="1" customWidth="1"/>
    <col min="12" max="17" width="10.5" style="4" hidden="1" customWidth="1"/>
    <col min="18" max="20" width="10.5" style="4" customWidth="1"/>
    <col min="21" max="21" width="9.8984375" style="40" bestFit="1" customWidth="1"/>
    <col min="22" max="22" width="65" style="4" bestFit="1" customWidth="1"/>
    <col min="23" max="16384" width="9" style="4"/>
  </cols>
  <sheetData>
    <row r="1" spans="1:22" x14ac:dyDescent="0.3">
      <c r="A1" s="1"/>
      <c r="B1" s="1"/>
      <c r="C1" s="1"/>
      <c r="D1" s="1"/>
      <c r="E1" s="1"/>
      <c r="F1" s="1"/>
      <c r="G1" s="13"/>
      <c r="H1" s="12"/>
      <c r="I1" s="12"/>
      <c r="J1" s="1"/>
      <c r="K1" s="1"/>
      <c r="L1" s="1"/>
      <c r="M1" s="1"/>
      <c r="N1" s="1"/>
      <c r="O1" s="1"/>
      <c r="P1" s="1"/>
      <c r="Q1" s="1"/>
      <c r="R1" s="1"/>
      <c r="S1" s="32"/>
      <c r="T1" s="32"/>
      <c r="U1" s="39"/>
      <c r="V1" s="36"/>
    </row>
    <row r="2" spans="1:22" x14ac:dyDescent="0.3">
      <c r="A2" s="1"/>
      <c r="B2" s="2"/>
      <c r="C2" s="2"/>
      <c r="D2" s="2"/>
      <c r="E2" s="1"/>
      <c r="F2" s="1"/>
      <c r="G2" s="13"/>
      <c r="H2" s="12"/>
      <c r="I2" s="12"/>
      <c r="J2" s="1"/>
      <c r="K2" s="1"/>
      <c r="L2" s="1"/>
      <c r="M2" s="1"/>
      <c r="N2" s="1"/>
      <c r="O2" s="1"/>
      <c r="P2" s="1"/>
      <c r="Q2" s="1"/>
      <c r="R2" s="1"/>
      <c r="S2" s="32"/>
      <c r="T2" s="32"/>
      <c r="U2" s="39"/>
      <c r="V2" s="36"/>
    </row>
    <row r="3" spans="1:22" s="47" customFormat="1" x14ac:dyDescent="0.3">
      <c r="A3" s="2"/>
      <c r="B3" s="2" t="s">
        <v>0</v>
      </c>
      <c r="C3" s="2" t="s">
        <v>0</v>
      </c>
      <c r="D3" s="2" t="s">
        <v>1</v>
      </c>
      <c r="E3" s="2" t="s">
        <v>1</v>
      </c>
      <c r="F3" s="2" t="s">
        <v>2</v>
      </c>
      <c r="G3" s="2" t="s">
        <v>2</v>
      </c>
      <c r="H3" s="2" t="s">
        <v>16</v>
      </c>
      <c r="I3" s="2" t="s">
        <v>19</v>
      </c>
      <c r="J3" s="2" t="s">
        <v>18</v>
      </c>
      <c r="K3" s="15" t="s">
        <v>18</v>
      </c>
      <c r="L3" s="15" t="s">
        <v>22</v>
      </c>
      <c r="M3" s="15">
        <v>43739</v>
      </c>
      <c r="N3" s="15" t="s">
        <v>27</v>
      </c>
      <c r="O3" s="15" t="s">
        <v>27</v>
      </c>
      <c r="P3" s="26" t="s">
        <v>53</v>
      </c>
      <c r="Q3" s="15" t="s">
        <v>53</v>
      </c>
      <c r="R3" s="15" t="s">
        <v>62</v>
      </c>
      <c r="S3" s="33"/>
      <c r="T3" s="33"/>
      <c r="U3" s="46" t="s">
        <v>75</v>
      </c>
      <c r="V3" s="37" t="s">
        <v>15</v>
      </c>
    </row>
    <row r="4" spans="1:22" s="45" customFormat="1" x14ac:dyDescent="0.3">
      <c r="A4" s="3"/>
      <c r="B4" s="3" t="s">
        <v>13</v>
      </c>
      <c r="C4" s="3" t="s">
        <v>12</v>
      </c>
      <c r="D4" s="3" t="s">
        <v>13</v>
      </c>
      <c r="E4" s="3" t="s">
        <v>12</v>
      </c>
      <c r="F4" s="3" t="s">
        <v>13</v>
      </c>
      <c r="G4" s="3" t="s">
        <v>12</v>
      </c>
      <c r="H4" s="3" t="s">
        <v>13</v>
      </c>
      <c r="I4" s="3" t="s">
        <v>12</v>
      </c>
      <c r="J4" s="3" t="s">
        <v>13</v>
      </c>
      <c r="K4" s="3" t="s">
        <v>12</v>
      </c>
      <c r="L4" s="3" t="s">
        <v>13</v>
      </c>
      <c r="M4" s="3" t="s">
        <v>12</v>
      </c>
      <c r="N4" s="3" t="s">
        <v>55</v>
      </c>
      <c r="O4" s="3" t="s">
        <v>54</v>
      </c>
      <c r="P4" s="41" t="s">
        <v>55</v>
      </c>
      <c r="Q4" s="3" t="s">
        <v>54</v>
      </c>
      <c r="R4" s="3" t="s">
        <v>13</v>
      </c>
      <c r="S4" s="42" t="s">
        <v>55</v>
      </c>
      <c r="T4" s="42" t="s">
        <v>54</v>
      </c>
      <c r="U4" s="43" t="s">
        <v>13</v>
      </c>
      <c r="V4" s="44"/>
    </row>
    <row r="5" spans="1:22" x14ac:dyDescent="0.3">
      <c r="A5" s="18" t="s">
        <v>4</v>
      </c>
      <c r="B5" s="17"/>
      <c r="C5" s="3"/>
      <c r="D5" s="3"/>
      <c r="E5" s="1"/>
      <c r="F5" s="1"/>
      <c r="G5" s="13"/>
      <c r="H5" s="12"/>
      <c r="I5" s="12"/>
      <c r="J5" s="1"/>
      <c r="K5" s="1"/>
      <c r="L5" s="1"/>
      <c r="M5" s="1"/>
      <c r="N5" s="1"/>
      <c r="O5" s="1"/>
      <c r="P5" s="27"/>
      <c r="Q5" s="1"/>
      <c r="R5" s="1"/>
      <c r="S5" s="32"/>
      <c r="T5" s="32"/>
      <c r="U5" s="39"/>
      <c r="V5" s="36"/>
    </row>
    <row r="6" spans="1:22" x14ac:dyDescent="0.3">
      <c r="A6" s="19" t="s">
        <v>30</v>
      </c>
      <c r="B6" s="7">
        <v>2</v>
      </c>
      <c r="C6" s="5">
        <v>2</v>
      </c>
      <c r="D6" s="5">
        <v>2</v>
      </c>
      <c r="E6" s="7">
        <v>2</v>
      </c>
      <c r="F6" s="7">
        <v>2</v>
      </c>
      <c r="G6" s="5">
        <v>2</v>
      </c>
      <c r="H6" s="5">
        <v>2</v>
      </c>
      <c r="I6" s="5">
        <v>2.66</v>
      </c>
      <c r="J6" s="7">
        <v>2</v>
      </c>
      <c r="K6" s="7">
        <v>2</v>
      </c>
      <c r="L6" s="7">
        <v>3</v>
      </c>
      <c r="M6" s="7">
        <v>0</v>
      </c>
      <c r="N6" s="7">
        <v>7.87</v>
      </c>
      <c r="O6" s="7">
        <v>15</v>
      </c>
      <c r="P6" s="28">
        <v>0</v>
      </c>
      <c r="Q6" s="7">
        <v>15</v>
      </c>
      <c r="R6" s="7">
        <v>15</v>
      </c>
      <c r="S6" s="34"/>
      <c r="T6" s="34"/>
      <c r="U6" s="7">
        <v>15</v>
      </c>
      <c r="V6" s="36"/>
    </row>
    <row r="7" spans="1:22" x14ac:dyDescent="0.3">
      <c r="A7" s="19" t="s">
        <v>5</v>
      </c>
      <c r="B7" s="7">
        <v>240</v>
      </c>
      <c r="C7" s="6">
        <v>336.5</v>
      </c>
      <c r="D7" s="5">
        <f>240</f>
        <v>240</v>
      </c>
      <c r="E7" s="7">
        <v>0</v>
      </c>
      <c r="F7" s="7">
        <v>200</v>
      </c>
      <c r="G7" s="5">
        <v>600</v>
      </c>
      <c r="H7" s="5">
        <v>200</v>
      </c>
      <c r="I7" s="5">
        <v>250</v>
      </c>
      <c r="J7" s="7">
        <v>200</v>
      </c>
      <c r="K7" s="7">
        <v>450</v>
      </c>
      <c r="L7" s="7">
        <v>100</v>
      </c>
      <c r="M7" s="7"/>
      <c r="N7" s="7">
        <v>1975</v>
      </c>
      <c r="O7" s="7">
        <v>1975</v>
      </c>
      <c r="P7" s="28">
        <v>100</v>
      </c>
      <c r="Q7" s="7">
        <v>100</v>
      </c>
      <c r="R7" s="7">
        <v>0</v>
      </c>
      <c r="S7" s="34"/>
      <c r="T7" s="34"/>
      <c r="U7" s="7">
        <v>0</v>
      </c>
      <c r="V7" s="36"/>
    </row>
    <row r="8" spans="1:22" x14ac:dyDescent="0.3">
      <c r="A8" s="19" t="s">
        <v>3</v>
      </c>
      <c r="B8" s="5">
        <v>385</v>
      </c>
      <c r="C8" s="5">
        <v>385</v>
      </c>
      <c r="D8" s="5">
        <f>B8</f>
        <v>385</v>
      </c>
      <c r="E8" s="7">
        <v>387.5</v>
      </c>
      <c r="F8" s="7">
        <v>410</v>
      </c>
      <c r="G8" s="5">
        <v>380</v>
      </c>
      <c r="H8" s="5">
        <v>410</v>
      </c>
      <c r="I8" s="5">
        <v>230</v>
      </c>
      <c r="J8" s="7">
        <v>380</v>
      </c>
      <c r="K8" s="7">
        <v>330</v>
      </c>
      <c r="L8" s="7">
        <v>380</v>
      </c>
      <c r="M8" s="7">
        <v>550</v>
      </c>
      <c r="N8" s="7">
        <v>350</v>
      </c>
      <c r="O8" s="7">
        <v>500</v>
      </c>
      <c r="P8" s="28">
        <v>0</v>
      </c>
      <c r="Q8" s="7">
        <v>550</v>
      </c>
      <c r="R8" s="7">
        <v>550</v>
      </c>
      <c r="S8" s="34">
        <v>550</v>
      </c>
      <c r="T8" s="34">
        <v>550</v>
      </c>
      <c r="U8" s="7">
        <v>550</v>
      </c>
      <c r="V8" s="36"/>
    </row>
    <row r="9" spans="1:22" x14ac:dyDescent="0.3">
      <c r="A9" s="19"/>
      <c r="B9" s="7">
        <v>8</v>
      </c>
      <c r="C9" s="6">
        <v>8</v>
      </c>
      <c r="D9" s="5">
        <v>8</v>
      </c>
      <c r="E9" s="7">
        <v>8</v>
      </c>
      <c r="F9" s="7">
        <v>8</v>
      </c>
      <c r="G9" s="5">
        <v>8</v>
      </c>
      <c r="H9" s="5">
        <v>8</v>
      </c>
      <c r="I9" s="5">
        <v>8</v>
      </c>
      <c r="J9" s="7">
        <v>8</v>
      </c>
      <c r="K9" s="7">
        <v>8</v>
      </c>
      <c r="L9" s="7"/>
      <c r="M9" s="7"/>
      <c r="N9" s="7"/>
      <c r="O9" s="7"/>
      <c r="P9" s="28"/>
      <c r="Q9" s="7"/>
      <c r="R9" s="7"/>
      <c r="S9" s="34"/>
      <c r="T9" s="34"/>
      <c r="U9" s="7"/>
      <c r="V9" s="36"/>
    </row>
    <row r="10" spans="1:22" x14ac:dyDescent="0.3">
      <c r="A10" s="17" t="s">
        <v>6</v>
      </c>
      <c r="B10" s="7">
        <v>7800</v>
      </c>
      <c r="C10" s="8">
        <v>7800</v>
      </c>
      <c r="D10" s="6">
        <v>7700</v>
      </c>
      <c r="E10" s="7">
        <v>7850</v>
      </c>
      <c r="F10" s="7">
        <v>8010</v>
      </c>
      <c r="G10" s="5">
        <v>8010</v>
      </c>
      <c r="H10" s="5">
        <v>10035</v>
      </c>
      <c r="I10" s="5">
        <v>10035</v>
      </c>
      <c r="J10" s="7">
        <v>15600</v>
      </c>
      <c r="K10" s="7">
        <v>15600</v>
      </c>
      <c r="L10" s="7">
        <v>18000</v>
      </c>
      <c r="M10" s="7">
        <v>9000</v>
      </c>
      <c r="N10" s="7">
        <v>21000</v>
      </c>
      <c r="O10" s="7">
        <v>21000</v>
      </c>
      <c r="P10" s="28">
        <v>22500</v>
      </c>
      <c r="Q10" s="7">
        <v>22500</v>
      </c>
      <c r="R10" s="7">
        <v>24200</v>
      </c>
      <c r="S10" s="34">
        <v>24200</v>
      </c>
      <c r="T10" s="34">
        <v>24200</v>
      </c>
      <c r="U10" s="7">
        <v>22085</v>
      </c>
      <c r="V10" s="36"/>
    </row>
    <row r="11" spans="1:22" x14ac:dyDescent="0.3">
      <c r="A11" s="19" t="s">
        <v>73</v>
      </c>
      <c r="B11" s="7"/>
      <c r="C11" s="7"/>
      <c r="D11" s="7"/>
      <c r="E11" s="7">
        <v>59</v>
      </c>
      <c r="F11" s="7">
        <v>0</v>
      </c>
      <c r="G11" s="5">
        <v>0</v>
      </c>
      <c r="H11" s="5">
        <v>0</v>
      </c>
      <c r="I11" s="5">
        <v>467.17</v>
      </c>
      <c r="J11" s="7">
        <v>0</v>
      </c>
      <c r="K11" s="7">
        <v>0</v>
      </c>
      <c r="L11" s="7">
        <v>0</v>
      </c>
      <c r="M11" s="7"/>
      <c r="N11" s="7">
        <v>1290.5999999999999</v>
      </c>
      <c r="O11" s="7">
        <v>1290.5999999999999</v>
      </c>
      <c r="P11" s="28"/>
      <c r="Q11" s="7">
        <v>600</v>
      </c>
      <c r="R11" s="7"/>
      <c r="S11" s="34"/>
      <c r="T11" s="34"/>
      <c r="U11" s="7"/>
      <c r="V11" s="36"/>
    </row>
    <row r="12" spans="1:22" x14ac:dyDescent="0.3">
      <c r="A12" s="19" t="s">
        <v>20</v>
      </c>
      <c r="B12" s="7"/>
      <c r="C12" s="7"/>
      <c r="D12" s="7"/>
      <c r="E12" s="7"/>
      <c r="F12" s="7"/>
      <c r="G12" s="5"/>
      <c r="H12" s="5"/>
      <c r="I12" s="5">
        <v>1035.6300000000001</v>
      </c>
      <c r="J12" s="7"/>
      <c r="K12" s="7">
        <v>2987.91</v>
      </c>
      <c r="L12" s="7">
        <v>0</v>
      </c>
      <c r="M12" s="7"/>
      <c r="N12" s="7"/>
      <c r="O12" s="7"/>
      <c r="P12" s="28"/>
      <c r="Q12" s="7"/>
      <c r="R12" s="7">
        <v>0</v>
      </c>
      <c r="S12" s="34">
        <v>1000</v>
      </c>
      <c r="T12" s="34">
        <v>2000</v>
      </c>
      <c r="U12" s="7">
        <v>0</v>
      </c>
      <c r="V12" s="36" t="s">
        <v>82</v>
      </c>
    </row>
    <row r="13" spans="1:22" x14ac:dyDescent="0.3">
      <c r="A13" s="20" t="s">
        <v>26</v>
      </c>
      <c r="B13" s="7"/>
      <c r="C13" s="7"/>
      <c r="D13" s="7"/>
      <c r="E13" s="7"/>
      <c r="F13" s="7"/>
      <c r="G13" s="5">
        <v>860.46</v>
      </c>
      <c r="H13" s="5">
        <v>0</v>
      </c>
      <c r="I13" s="5">
        <v>10312.59</v>
      </c>
      <c r="J13" s="7">
        <v>0</v>
      </c>
      <c r="K13" s="7">
        <v>0</v>
      </c>
      <c r="L13" s="7">
        <v>0</v>
      </c>
      <c r="M13" s="7"/>
      <c r="N13" s="7">
        <v>800</v>
      </c>
      <c r="O13" s="7">
        <v>800</v>
      </c>
      <c r="P13" s="28"/>
      <c r="Q13" s="7"/>
      <c r="R13" s="7"/>
      <c r="S13" s="34"/>
      <c r="T13" s="34"/>
      <c r="U13" s="7"/>
      <c r="V13" s="36"/>
    </row>
    <row r="14" spans="1:22" x14ac:dyDescent="0.3">
      <c r="A14" s="20"/>
      <c r="B14" s="8">
        <f>SUM(B4:B13)</f>
        <v>8435</v>
      </c>
      <c r="C14" s="8">
        <f>SUM(C4:C13)</f>
        <v>8531.5</v>
      </c>
      <c r="D14" s="8">
        <f>SUM(D4:D13)</f>
        <v>8335</v>
      </c>
      <c r="E14" s="7">
        <f>SUM(E6:E13)</f>
        <v>8306.5</v>
      </c>
      <c r="F14" s="7">
        <f>SUM(F6:F13)</f>
        <v>8630</v>
      </c>
      <c r="G14" s="5">
        <f>SUM(G6:G13)</f>
        <v>9860.4599999999991</v>
      </c>
      <c r="H14" s="5">
        <f>SUM(H6:H13)</f>
        <v>10655</v>
      </c>
      <c r="I14" s="5">
        <v>22329.170000000002</v>
      </c>
      <c r="J14" s="7">
        <f>SUM(J6:J13)</f>
        <v>16190</v>
      </c>
      <c r="K14" s="7">
        <f>SUM(K6:K13)</f>
        <v>19377.91</v>
      </c>
      <c r="L14" s="7">
        <f>SUM(L6:L13)</f>
        <v>18483</v>
      </c>
      <c r="M14" s="7">
        <f t="shared" ref="M14:Q14" si="0">SUM(M6:M13)</f>
        <v>9550</v>
      </c>
      <c r="N14" s="7">
        <f t="shared" si="0"/>
        <v>25423.469999999998</v>
      </c>
      <c r="O14" s="7">
        <f t="shared" si="0"/>
        <v>25580.6</v>
      </c>
      <c r="P14" s="28">
        <f t="shared" si="0"/>
        <v>22600</v>
      </c>
      <c r="Q14" s="7">
        <f t="shared" si="0"/>
        <v>23765</v>
      </c>
      <c r="R14" s="7">
        <f>SUM(R6:R13)</f>
        <v>24765</v>
      </c>
      <c r="S14" s="7">
        <f t="shared" ref="S14:T14" si="1">SUM(S6:S13)</f>
        <v>25750</v>
      </c>
      <c r="T14" s="7">
        <f t="shared" si="1"/>
        <v>26750</v>
      </c>
      <c r="U14" s="7">
        <f>SUM(U6:U13)</f>
        <v>22650</v>
      </c>
      <c r="V14" s="36"/>
    </row>
    <row r="15" spans="1:22" x14ac:dyDescent="0.3">
      <c r="A15" s="21"/>
      <c r="B15" s="7"/>
      <c r="C15" s="9"/>
      <c r="D15" s="7"/>
      <c r="E15" s="7"/>
      <c r="F15" s="7"/>
      <c r="G15" s="14"/>
      <c r="H15" s="5"/>
      <c r="I15" s="5"/>
      <c r="J15" s="7"/>
      <c r="K15" s="7"/>
      <c r="L15" s="7"/>
      <c r="M15" s="7"/>
      <c r="N15" s="7"/>
      <c r="O15" s="7"/>
      <c r="P15" s="28"/>
      <c r="Q15" s="7"/>
      <c r="R15" s="7"/>
      <c r="S15" s="34"/>
      <c r="T15" s="34"/>
      <c r="U15" s="7"/>
      <c r="V15" s="36"/>
    </row>
    <row r="16" spans="1:22" x14ac:dyDescent="0.3">
      <c r="A16" s="22" t="s">
        <v>7</v>
      </c>
      <c r="B16" s="7"/>
      <c r="C16" s="9"/>
      <c r="D16" s="9"/>
      <c r="E16" s="7"/>
      <c r="F16" s="7"/>
      <c r="G16" s="14"/>
      <c r="H16" s="5"/>
      <c r="I16" s="5"/>
      <c r="J16" s="7"/>
      <c r="K16" s="7"/>
      <c r="L16" s="7"/>
      <c r="M16" s="7"/>
      <c r="N16" s="7"/>
      <c r="O16" s="7"/>
      <c r="P16" s="28"/>
      <c r="Q16" s="7"/>
      <c r="R16" s="7"/>
      <c r="S16" s="34"/>
      <c r="T16" s="34"/>
      <c r="U16" s="7"/>
      <c r="V16" s="36"/>
    </row>
    <row r="17" spans="1:22" x14ac:dyDescent="0.3">
      <c r="A17" s="21"/>
      <c r="B17" s="7"/>
      <c r="C17" s="9"/>
      <c r="D17" s="9"/>
      <c r="E17" s="7"/>
      <c r="F17" s="7"/>
      <c r="G17" s="14"/>
      <c r="H17" s="5"/>
      <c r="I17" s="5"/>
      <c r="J17" s="7"/>
      <c r="K17" s="7"/>
      <c r="L17" s="7"/>
      <c r="M17" s="7"/>
      <c r="N17" s="7"/>
      <c r="O17" s="7"/>
      <c r="P17" s="28"/>
      <c r="Q17" s="7"/>
      <c r="R17" s="7"/>
      <c r="S17" s="34"/>
      <c r="T17" s="34"/>
      <c r="U17" s="7"/>
      <c r="V17" s="36"/>
    </row>
    <row r="18" spans="1:22" x14ac:dyDescent="0.3">
      <c r="A18" s="21" t="s">
        <v>49</v>
      </c>
      <c r="B18" s="7"/>
      <c r="C18" s="9"/>
      <c r="D18" s="9"/>
      <c r="E18" s="7"/>
      <c r="F18" s="7"/>
      <c r="G18" s="14"/>
      <c r="H18" s="5"/>
      <c r="I18" s="5"/>
      <c r="J18" s="7"/>
      <c r="K18" s="7"/>
      <c r="L18" s="7"/>
      <c r="M18" s="7"/>
      <c r="N18" s="7"/>
      <c r="O18" s="7"/>
      <c r="P18" s="28"/>
      <c r="Q18" s="7"/>
      <c r="R18" s="7"/>
      <c r="S18" s="34"/>
      <c r="T18" s="34"/>
      <c r="U18" s="7"/>
      <c r="V18" s="36"/>
    </row>
    <row r="19" spans="1:22" x14ac:dyDescent="0.3">
      <c r="A19" s="12" t="s">
        <v>31</v>
      </c>
      <c r="B19" s="5">
        <v>2570.6</v>
      </c>
      <c r="C19" s="5">
        <f>B19</f>
        <v>2570.6</v>
      </c>
      <c r="D19" s="7">
        <f>C19</f>
        <v>2570.6</v>
      </c>
      <c r="E19" s="7">
        <v>1264.8</v>
      </c>
      <c r="F19" s="7">
        <v>1766.4</v>
      </c>
      <c r="G19" s="5">
        <v>2068.56</v>
      </c>
      <c r="H19" s="5">
        <v>1971.2</v>
      </c>
      <c r="I19" s="5">
        <v>2481.6</v>
      </c>
      <c r="J19" s="7">
        <v>2329.5</v>
      </c>
      <c r="K19" s="7">
        <v>2608.48</v>
      </c>
      <c r="L19" s="7">
        <v>2750</v>
      </c>
      <c r="M19" s="7">
        <v>1833.56</v>
      </c>
      <c r="N19" s="7">
        <v>3335.68</v>
      </c>
      <c r="O19" s="7">
        <v>4970</v>
      </c>
      <c r="P19" s="28">
        <v>2752.44</v>
      </c>
      <c r="Q19" s="7">
        <v>4718.47</v>
      </c>
      <c r="R19" s="7">
        <v>4850</v>
      </c>
      <c r="S19" s="34">
        <v>2747.6</v>
      </c>
      <c r="T19" s="34">
        <v>6144</v>
      </c>
      <c r="U19" s="7">
        <v>6144</v>
      </c>
      <c r="V19" s="36"/>
    </row>
    <row r="20" spans="1:22" x14ac:dyDescent="0.3">
      <c r="A20" s="12" t="s">
        <v>61</v>
      </c>
      <c r="B20" s="5"/>
      <c r="C20" s="5"/>
      <c r="D20" s="7"/>
      <c r="E20" s="7"/>
      <c r="F20" s="7"/>
      <c r="G20" s="5"/>
      <c r="H20" s="5"/>
      <c r="I20" s="5"/>
      <c r="J20" s="7"/>
      <c r="K20" s="7"/>
      <c r="L20" s="7"/>
      <c r="M20" s="7"/>
      <c r="N20" s="7"/>
      <c r="O20" s="7"/>
      <c r="P20" s="28">
        <v>375.53</v>
      </c>
      <c r="Q20" s="7">
        <v>713.03</v>
      </c>
      <c r="R20" s="7">
        <v>700</v>
      </c>
      <c r="S20" s="34">
        <v>552.16</v>
      </c>
      <c r="T20" s="34">
        <v>700</v>
      </c>
      <c r="U20" s="7">
        <v>700</v>
      </c>
      <c r="V20" s="36"/>
    </row>
    <row r="21" spans="1:22" x14ac:dyDescent="0.3">
      <c r="A21" s="12" t="s">
        <v>32</v>
      </c>
      <c r="B21" s="5">
        <v>156</v>
      </c>
      <c r="C21" s="5">
        <v>156</v>
      </c>
      <c r="D21" s="7">
        <v>156</v>
      </c>
      <c r="E21" s="7">
        <v>0</v>
      </c>
      <c r="F21" s="7">
        <v>0</v>
      </c>
      <c r="G21" s="5">
        <v>208</v>
      </c>
      <c r="H21" s="5">
        <v>208</v>
      </c>
      <c r="I21" s="5">
        <v>225.29</v>
      </c>
      <c r="J21" s="7">
        <v>208</v>
      </c>
      <c r="K21" s="7">
        <v>225.33</v>
      </c>
      <c r="L21" s="7">
        <v>208</v>
      </c>
      <c r="M21" s="7">
        <v>108</v>
      </c>
      <c r="N21" s="7">
        <v>126</v>
      </c>
      <c r="O21" s="7">
        <v>216</v>
      </c>
      <c r="P21" s="28">
        <v>126</v>
      </c>
      <c r="Q21" s="7">
        <v>216</v>
      </c>
      <c r="R21" s="16">
        <v>216</v>
      </c>
      <c r="S21" s="34">
        <v>126</v>
      </c>
      <c r="T21" s="34">
        <v>216</v>
      </c>
      <c r="U21" s="16">
        <v>216</v>
      </c>
      <c r="V21" s="36" t="s">
        <v>28</v>
      </c>
    </row>
    <row r="22" spans="1:22" x14ac:dyDescent="0.3">
      <c r="A22" s="12" t="s">
        <v>33</v>
      </c>
      <c r="B22" s="5">
        <v>232.7</v>
      </c>
      <c r="C22" s="6">
        <v>232.7</v>
      </c>
      <c r="D22" s="7">
        <f>C22</f>
        <v>232.7</v>
      </c>
      <c r="E22" s="7"/>
      <c r="F22" s="7">
        <v>140</v>
      </c>
      <c r="G22" s="5">
        <v>261.3</v>
      </c>
      <c r="H22" s="5">
        <v>300</v>
      </c>
      <c r="I22" s="5">
        <v>353.6</v>
      </c>
      <c r="J22" s="7">
        <v>500</v>
      </c>
      <c r="K22" s="7">
        <v>395.2</v>
      </c>
      <c r="L22" s="7">
        <v>380</v>
      </c>
      <c r="M22" s="7">
        <v>205.4</v>
      </c>
      <c r="N22" s="7">
        <v>222.3</v>
      </c>
      <c r="O22" s="7">
        <v>350</v>
      </c>
      <c r="P22" s="28">
        <v>163.80000000000001</v>
      </c>
      <c r="Q22" s="7">
        <v>280.8</v>
      </c>
      <c r="R22" s="7">
        <v>300</v>
      </c>
      <c r="S22" s="34">
        <v>0</v>
      </c>
      <c r="T22" s="34">
        <v>0</v>
      </c>
      <c r="U22" s="7">
        <v>0</v>
      </c>
      <c r="V22" s="36" t="s">
        <v>76</v>
      </c>
    </row>
    <row r="23" spans="1:22" x14ac:dyDescent="0.3">
      <c r="A23" s="12" t="s">
        <v>36</v>
      </c>
      <c r="B23" s="6">
        <v>0</v>
      </c>
      <c r="C23" s="6">
        <v>10</v>
      </c>
      <c r="D23" s="10">
        <v>50</v>
      </c>
      <c r="E23" s="7">
        <v>54</v>
      </c>
      <c r="F23" s="7">
        <v>56</v>
      </c>
      <c r="G23" s="5">
        <v>0</v>
      </c>
      <c r="H23" s="5">
        <v>50</v>
      </c>
      <c r="I23" s="5">
        <v>0</v>
      </c>
      <c r="J23" s="7">
        <v>50</v>
      </c>
      <c r="K23" s="7">
        <v>0</v>
      </c>
      <c r="L23" s="7">
        <v>350</v>
      </c>
      <c r="M23" s="7">
        <v>15</v>
      </c>
      <c r="N23" s="7">
        <v>0</v>
      </c>
      <c r="O23" s="7">
        <v>40</v>
      </c>
      <c r="P23" s="28">
        <v>0</v>
      </c>
      <c r="Q23" s="7">
        <v>180</v>
      </c>
      <c r="R23" s="7">
        <v>200</v>
      </c>
      <c r="S23" s="34">
        <v>48</v>
      </c>
      <c r="T23" s="34">
        <v>63</v>
      </c>
      <c r="U23" s="7">
        <v>80</v>
      </c>
      <c r="V23" s="36" t="s">
        <v>79</v>
      </c>
    </row>
    <row r="24" spans="1:22" x14ac:dyDescent="0.3">
      <c r="A24" s="12"/>
      <c r="B24" s="6"/>
      <c r="C24" s="6"/>
      <c r="D24" s="10"/>
      <c r="E24" s="7"/>
      <c r="F24" s="7"/>
      <c r="G24" s="5"/>
      <c r="H24" s="5"/>
      <c r="I24" s="5"/>
      <c r="J24" s="7"/>
      <c r="K24" s="7"/>
      <c r="L24" s="7"/>
      <c r="M24" s="7"/>
      <c r="N24" s="7"/>
      <c r="O24" s="7"/>
      <c r="P24" s="28"/>
      <c r="Q24" s="7"/>
      <c r="R24" s="7"/>
      <c r="S24" s="34"/>
      <c r="T24" s="34"/>
      <c r="U24" s="7"/>
      <c r="V24" s="36"/>
    </row>
    <row r="25" spans="1:22" x14ac:dyDescent="0.3">
      <c r="A25" s="21" t="s">
        <v>50</v>
      </c>
      <c r="B25" s="5"/>
      <c r="C25" s="5"/>
      <c r="D25" s="7"/>
      <c r="E25" s="7"/>
      <c r="F25" s="7"/>
      <c r="G25" s="5"/>
      <c r="H25" s="5"/>
      <c r="I25" s="5"/>
      <c r="J25" s="7"/>
      <c r="K25" s="7"/>
      <c r="L25" s="7"/>
      <c r="M25" s="7"/>
      <c r="N25" s="7"/>
      <c r="O25" s="7"/>
      <c r="P25" s="28"/>
      <c r="Q25" s="7"/>
      <c r="R25" s="7"/>
      <c r="S25" s="34"/>
      <c r="T25" s="34"/>
      <c r="U25" s="7"/>
      <c r="V25" s="36"/>
    </row>
    <row r="26" spans="1:22" x14ac:dyDescent="0.3">
      <c r="A26" s="12" t="s">
        <v>23</v>
      </c>
      <c r="B26" s="6">
        <v>100</v>
      </c>
      <c r="C26" s="6">
        <v>103</v>
      </c>
      <c r="D26" s="10">
        <v>106</v>
      </c>
      <c r="E26" s="7">
        <v>106</v>
      </c>
      <c r="F26" s="7">
        <v>106</v>
      </c>
      <c r="G26" s="5">
        <v>106</v>
      </c>
      <c r="H26" s="5">
        <v>106</v>
      </c>
      <c r="I26" s="5">
        <v>212</v>
      </c>
      <c r="J26" s="7">
        <v>110</v>
      </c>
      <c r="K26" s="7">
        <v>140</v>
      </c>
      <c r="L26" s="7">
        <v>140</v>
      </c>
      <c r="M26" s="7"/>
      <c r="N26" s="7">
        <v>125.84</v>
      </c>
      <c r="O26" s="7">
        <v>125.84</v>
      </c>
      <c r="P26" s="28">
        <v>0</v>
      </c>
      <c r="Q26" s="7">
        <v>120</v>
      </c>
      <c r="R26" s="7">
        <v>120</v>
      </c>
      <c r="S26" s="34">
        <v>120</v>
      </c>
      <c r="T26" s="34">
        <v>120</v>
      </c>
      <c r="U26" s="7">
        <v>120</v>
      </c>
      <c r="V26" s="36"/>
    </row>
    <row r="27" spans="1:22" x14ac:dyDescent="0.3">
      <c r="A27" s="12" t="s">
        <v>25</v>
      </c>
      <c r="B27" s="6"/>
      <c r="C27" s="6"/>
      <c r="D27" s="10"/>
      <c r="E27" s="7"/>
      <c r="F27" s="7"/>
      <c r="G27" s="5"/>
      <c r="H27" s="5"/>
      <c r="I27" s="5"/>
      <c r="J27" s="7"/>
      <c r="K27" s="7">
        <v>720</v>
      </c>
      <c r="L27" s="7">
        <v>120</v>
      </c>
      <c r="M27" s="7">
        <v>100</v>
      </c>
      <c r="N27" s="7">
        <v>700</v>
      </c>
      <c r="O27" s="7">
        <v>700</v>
      </c>
      <c r="P27" s="28">
        <v>100</v>
      </c>
      <c r="Q27" s="7">
        <v>100</v>
      </c>
      <c r="R27" s="7">
        <v>100</v>
      </c>
      <c r="S27" s="34">
        <v>100</v>
      </c>
      <c r="T27" s="34">
        <v>100</v>
      </c>
      <c r="U27" s="7">
        <v>100</v>
      </c>
      <c r="V27" s="36"/>
    </row>
    <row r="28" spans="1:22" x14ac:dyDescent="0.3">
      <c r="A28" s="12" t="s">
        <v>35</v>
      </c>
      <c r="B28" s="5">
        <v>120</v>
      </c>
      <c r="C28" s="5">
        <v>100</v>
      </c>
      <c r="D28" s="5">
        <v>100</v>
      </c>
      <c r="E28" s="5">
        <v>100</v>
      </c>
      <c r="F28" s="5">
        <v>100</v>
      </c>
      <c r="G28" s="5">
        <v>120</v>
      </c>
      <c r="H28" s="5">
        <v>250</v>
      </c>
      <c r="I28" s="5">
        <v>120</v>
      </c>
      <c r="J28" s="5">
        <v>500</v>
      </c>
      <c r="K28" s="5">
        <v>120</v>
      </c>
      <c r="L28" s="5">
        <v>500</v>
      </c>
      <c r="M28" s="5">
        <v>300</v>
      </c>
      <c r="N28" s="5">
        <v>300</v>
      </c>
      <c r="O28" s="5">
        <v>300</v>
      </c>
      <c r="P28" s="29">
        <v>300</v>
      </c>
      <c r="Q28" s="5">
        <v>300</v>
      </c>
      <c r="R28" s="5">
        <v>300</v>
      </c>
      <c r="S28" s="35">
        <v>300</v>
      </c>
      <c r="T28" s="35">
        <v>300</v>
      </c>
      <c r="U28" s="5">
        <v>300</v>
      </c>
      <c r="V28" s="36"/>
    </row>
    <row r="29" spans="1:22" x14ac:dyDescent="0.3">
      <c r="A29" s="1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29"/>
      <c r="Q29" s="5"/>
      <c r="R29" s="5"/>
      <c r="S29" s="35"/>
      <c r="T29" s="35"/>
      <c r="U29" s="5"/>
      <c r="V29" s="36"/>
    </row>
    <row r="30" spans="1:22" x14ac:dyDescent="0.3">
      <c r="A30" s="21" t="s">
        <v>51</v>
      </c>
      <c r="B30" s="6"/>
      <c r="C30" s="6"/>
      <c r="D30" s="6"/>
      <c r="E30" s="7"/>
      <c r="F30" s="7"/>
      <c r="G30" s="5"/>
      <c r="H30" s="5"/>
      <c r="I30" s="5"/>
      <c r="J30" s="7"/>
      <c r="K30" s="7"/>
      <c r="L30" s="7"/>
      <c r="M30" s="7"/>
      <c r="N30" s="7"/>
      <c r="O30" s="7"/>
      <c r="P30" s="28"/>
      <c r="Q30" s="7"/>
      <c r="R30" s="7"/>
      <c r="S30" s="34"/>
      <c r="T30" s="34"/>
      <c r="U30" s="7"/>
      <c r="V30" s="36"/>
    </row>
    <row r="31" spans="1:22" x14ac:dyDescent="0.3">
      <c r="A31" s="12" t="s">
        <v>8</v>
      </c>
      <c r="B31" s="6">
        <v>0</v>
      </c>
      <c r="C31" s="6">
        <v>0</v>
      </c>
      <c r="D31" s="6">
        <v>0</v>
      </c>
      <c r="E31" s="7">
        <v>0</v>
      </c>
      <c r="F31" s="7">
        <v>0</v>
      </c>
      <c r="G31" s="5">
        <v>0</v>
      </c>
      <c r="H31" s="5">
        <v>0</v>
      </c>
      <c r="I31" s="5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28">
        <v>0</v>
      </c>
      <c r="Q31" s="7">
        <v>0</v>
      </c>
      <c r="R31" s="16">
        <v>625</v>
      </c>
      <c r="S31" s="16">
        <v>625</v>
      </c>
      <c r="T31" s="16">
        <v>625</v>
      </c>
      <c r="U31" s="16">
        <v>625</v>
      </c>
      <c r="V31" s="36" t="s">
        <v>29</v>
      </c>
    </row>
    <row r="32" spans="1:22" x14ac:dyDescent="0.3">
      <c r="A32" s="12" t="s">
        <v>34</v>
      </c>
      <c r="B32" s="5">
        <v>325</v>
      </c>
      <c r="C32" s="5">
        <v>399.49</v>
      </c>
      <c r="D32" s="7">
        <v>400</v>
      </c>
      <c r="E32" s="7">
        <v>65</v>
      </c>
      <c r="F32" s="7">
        <v>100</v>
      </c>
      <c r="G32" s="5">
        <v>106.6</v>
      </c>
      <c r="H32" s="5">
        <v>150</v>
      </c>
      <c r="I32" s="5">
        <v>262.5</v>
      </c>
      <c r="J32" s="7">
        <v>156</v>
      </c>
      <c r="K32" s="7">
        <v>106.5</v>
      </c>
      <c r="L32" s="7">
        <v>150</v>
      </c>
      <c r="M32" s="7">
        <v>116.5</v>
      </c>
      <c r="N32" s="7">
        <v>114.1</v>
      </c>
      <c r="O32" s="7">
        <v>314.10000000000002</v>
      </c>
      <c r="P32" s="28">
        <v>359.2</v>
      </c>
      <c r="Q32" s="7">
        <v>359.2</v>
      </c>
      <c r="R32" s="7">
        <v>400</v>
      </c>
      <c r="S32" s="34">
        <v>140</v>
      </c>
      <c r="T32" s="34">
        <v>340</v>
      </c>
      <c r="U32" s="7">
        <v>400</v>
      </c>
      <c r="V32" s="36"/>
    </row>
    <row r="33" spans="1:22" x14ac:dyDescent="0.3">
      <c r="A33" s="12" t="s">
        <v>57</v>
      </c>
      <c r="B33" s="5">
        <v>100</v>
      </c>
      <c r="C33" s="5">
        <v>64.38</v>
      </c>
      <c r="D33" s="7">
        <v>70</v>
      </c>
      <c r="E33" s="7"/>
      <c r="F33" s="7">
        <v>70</v>
      </c>
      <c r="G33" s="5">
        <v>344.03</v>
      </c>
      <c r="H33" s="5">
        <v>200</v>
      </c>
      <c r="I33" s="5">
        <v>30</v>
      </c>
      <c r="J33" s="7">
        <v>300</v>
      </c>
      <c r="K33" s="7">
        <v>220</v>
      </c>
      <c r="L33" s="7">
        <v>500</v>
      </c>
      <c r="M33" s="7">
        <v>23.45</v>
      </c>
      <c r="N33" s="7">
        <v>218.92</v>
      </c>
      <c r="O33" s="7">
        <v>300</v>
      </c>
      <c r="P33" s="28">
        <v>0</v>
      </c>
      <c r="Q33" s="7">
        <v>100</v>
      </c>
      <c r="R33" s="7">
        <v>200</v>
      </c>
      <c r="S33" s="34">
        <v>88.61</v>
      </c>
      <c r="T33" s="34">
        <v>88.61</v>
      </c>
      <c r="U33" s="7">
        <v>200</v>
      </c>
      <c r="V33" s="36"/>
    </row>
    <row r="34" spans="1:22" x14ac:dyDescent="0.3">
      <c r="A34" s="12" t="s">
        <v>58</v>
      </c>
      <c r="B34" s="5"/>
      <c r="C34" s="5"/>
      <c r="D34" s="7"/>
      <c r="E34" s="7"/>
      <c r="F34" s="7"/>
      <c r="G34" s="5"/>
      <c r="H34" s="5"/>
      <c r="I34" s="5"/>
      <c r="J34" s="7"/>
      <c r="K34" s="7"/>
      <c r="L34" s="7"/>
      <c r="M34" s="7"/>
      <c r="N34" s="7">
        <v>171</v>
      </c>
      <c r="O34" s="7">
        <v>228</v>
      </c>
      <c r="P34" s="28">
        <v>0</v>
      </c>
      <c r="Q34" s="7">
        <v>57</v>
      </c>
      <c r="R34" s="7">
        <v>200</v>
      </c>
      <c r="S34" s="34">
        <v>40</v>
      </c>
      <c r="T34" s="34">
        <v>97</v>
      </c>
      <c r="U34" s="7">
        <v>118</v>
      </c>
      <c r="V34" s="36" t="s">
        <v>78</v>
      </c>
    </row>
    <row r="35" spans="1:22" x14ac:dyDescent="0.3">
      <c r="A35" s="12" t="s">
        <v>37</v>
      </c>
      <c r="B35" s="5" t="s">
        <v>14</v>
      </c>
      <c r="C35" s="5"/>
      <c r="D35" s="7"/>
      <c r="E35" s="7">
        <v>342.1</v>
      </c>
      <c r="F35" s="7">
        <v>345</v>
      </c>
      <c r="G35" s="5">
        <v>337.34</v>
      </c>
      <c r="H35" s="5">
        <v>400</v>
      </c>
      <c r="I35" s="5">
        <v>344.25</v>
      </c>
      <c r="J35" s="7">
        <v>500</v>
      </c>
      <c r="K35" s="7">
        <v>440.94</v>
      </c>
      <c r="L35" s="7">
        <v>600</v>
      </c>
      <c r="M35" s="7">
        <v>456.78</v>
      </c>
      <c r="N35" s="7">
        <v>476.85</v>
      </c>
      <c r="O35" s="7">
        <v>476.85</v>
      </c>
      <c r="P35" s="28">
        <v>491.11</v>
      </c>
      <c r="Q35" s="7">
        <v>491.11</v>
      </c>
      <c r="R35" s="7">
        <v>500</v>
      </c>
      <c r="S35" s="34">
        <v>483.72</v>
      </c>
      <c r="T35" s="34">
        <v>483.72</v>
      </c>
      <c r="U35" s="7">
        <v>500</v>
      </c>
      <c r="V35" s="36"/>
    </row>
    <row r="36" spans="1:22" x14ac:dyDescent="0.3">
      <c r="A36" s="12" t="s">
        <v>38</v>
      </c>
      <c r="B36" s="5">
        <v>1000</v>
      </c>
      <c r="C36" s="5">
        <v>875.89</v>
      </c>
      <c r="D36" s="7">
        <v>900</v>
      </c>
      <c r="E36" s="7">
        <v>579.72</v>
      </c>
      <c r="F36" s="7">
        <v>600</v>
      </c>
      <c r="G36" s="5">
        <v>601.98</v>
      </c>
      <c r="H36" s="5">
        <v>620</v>
      </c>
      <c r="I36" s="5">
        <v>625.34</v>
      </c>
      <c r="J36" s="7">
        <v>650</v>
      </c>
      <c r="K36" s="7">
        <v>635.27</v>
      </c>
      <c r="L36" s="7">
        <v>700</v>
      </c>
      <c r="M36" s="7">
        <v>645.49</v>
      </c>
      <c r="N36" s="7">
        <v>656.02</v>
      </c>
      <c r="O36" s="7">
        <v>656.02</v>
      </c>
      <c r="P36" s="28">
        <v>666.86</v>
      </c>
      <c r="Q36" s="7">
        <v>666.86</v>
      </c>
      <c r="R36" s="7">
        <v>700</v>
      </c>
      <c r="S36" s="34">
        <v>678.04</v>
      </c>
      <c r="T36" s="34">
        <v>678.04</v>
      </c>
      <c r="U36" s="38">
        <v>700</v>
      </c>
      <c r="V36" s="36"/>
    </row>
    <row r="37" spans="1:22" x14ac:dyDescent="0.3">
      <c r="A37" s="12" t="s">
        <v>59</v>
      </c>
      <c r="B37" s="5"/>
      <c r="C37" s="5"/>
      <c r="D37" s="7"/>
      <c r="E37" s="7"/>
      <c r="F37" s="7"/>
      <c r="G37" s="5"/>
      <c r="H37" s="5"/>
      <c r="I37" s="5"/>
      <c r="J37" s="7"/>
      <c r="K37" s="7"/>
      <c r="L37" s="7"/>
      <c r="M37" s="7"/>
      <c r="N37" s="7">
        <v>557.67999999999995</v>
      </c>
      <c r="O37" s="7">
        <v>557.67999999999995</v>
      </c>
      <c r="P37" s="28">
        <v>0</v>
      </c>
      <c r="Q37" s="7">
        <v>7.5</v>
      </c>
      <c r="R37" s="16">
        <v>150</v>
      </c>
      <c r="S37" s="16">
        <v>150</v>
      </c>
      <c r="T37" s="16">
        <v>150</v>
      </c>
      <c r="U37" s="16">
        <v>150</v>
      </c>
      <c r="V37" s="36" t="s">
        <v>60</v>
      </c>
    </row>
    <row r="38" spans="1:22" x14ac:dyDescent="0.3">
      <c r="A38" s="12" t="s">
        <v>41</v>
      </c>
      <c r="B38" s="7">
        <v>500</v>
      </c>
      <c r="C38" s="5">
        <v>0</v>
      </c>
      <c r="D38" s="5">
        <v>500</v>
      </c>
      <c r="E38" s="7"/>
      <c r="F38" s="7">
        <v>750</v>
      </c>
      <c r="G38" s="14"/>
      <c r="H38" s="5">
        <v>750</v>
      </c>
      <c r="I38" s="5"/>
      <c r="J38" s="7">
        <v>1000</v>
      </c>
      <c r="K38" s="7">
        <v>1000</v>
      </c>
      <c r="L38" s="7">
        <v>1000</v>
      </c>
      <c r="M38" s="7">
        <v>1000</v>
      </c>
      <c r="N38" s="7">
        <v>160</v>
      </c>
      <c r="O38" s="7">
        <v>0</v>
      </c>
      <c r="P38" s="28">
        <v>0</v>
      </c>
      <c r="Q38" s="7">
        <v>0</v>
      </c>
      <c r="R38" s="7">
        <v>1000</v>
      </c>
      <c r="S38" s="7">
        <v>1000</v>
      </c>
      <c r="T38" s="7">
        <v>1000</v>
      </c>
      <c r="U38" s="7">
        <v>1000</v>
      </c>
      <c r="V38" s="36"/>
    </row>
    <row r="39" spans="1:22" x14ac:dyDescent="0.3">
      <c r="A39" s="1" t="s">
        <v>80</v>
      </c>
      <c r="B39" s="7"/>
      <c r="C39" s="7"/>
      <c r="D39" s="7"/>
      <c r="E39" s="7"/>
      <c r="F39" s="7"/>
      <c r="G39" s="14"/>
      <c r="H39" s="5"/>
      <c r="I39" s="5"/>
      <c r="J39" s="1"/>
      <c r="K39" s="1"/>
      <c r="L39" s="1"/>
      <c r="M39" s="1"/>
      <c r="N39" s="7"/>
      <c r="O39" s="7"/>
      <c r="P39" s="28"/>
      <c r="Q39" s="7"/>
      <c r="R39" s="7"/>
      <c r="S39" s="34">
        <v>209.93</v>
      </c>
      <c r="T39" s="34">
        <v>299.88</v>
      </c>
      <c r="U39" s="7">
        <v>300</v>
      </c>
      <c r="V39" s="36"/>
    </row>
    <row r="40" spans="1:22" x14ac:dyDescent="0.3">
      <c r="A40" s="21" t="s">
        <v>47</v>
      </c>
      <c r="B40" s="5"/>
      <c r="C40" s="5"/>
      <c r="D40" s="7"/>
      <c r="E40" s="7"/>
      <c r="F40" s="7"/>
      <c r="G40" s="14"/>
      <c r="H40" s="5"/>
      <c r="I40" s="5"/>
      <c r="J40" s="1"/>
      <c r="K40" s="1"/>
      <c r="L40" s="1"/>
      <c r="M40" s="1"/>
      <c r="N40" s="1"/>
      <c r="O40" s="1"/>
      <c r="P40" s="27"/>
      <c r="Q40" s="1"/>
      <c r="R40" s="1"/>
      <c r="S40" s="32"/>
      <c r="T40" s="32"/>
      <c r="U40" s="1"/>
      <c r="V40" s="36"/>
    </row>
    <row r="41" spans="1:22" x14ac:dyDescent="0.3">
      <c r="P41" s="30"/>
      <c r="U41" s="4"/>
    </row>
    <row r="42" spans="1:22" x14ac:dyDescent="0.3">
      <c r="A42" s="12" t="s">
        <v>24</v>
      </c>
      <c r="B42" s="5">
        <v>100</v>
      </c>
      <c r="C42" s="6">
        <v>0</v>
      </c>
      <c r="D42" s="7">
        <v>100</v>
      </c>
      <c r="E42" s="7"/>
      <c r="F42" s="7">
        <v>100</v>
      </c>
      <c r="G42" s="5">
        <v>648.79999999999995</v>
      </c>
      <c r="H42" s="5">
        <v>100</v>
      </c>
      <c r="I42" s="5">
        <v>16347.72</v>
      </c>
      <c r="J42" s="7">
        <v>250</v>
      </c>
      <c r="K42" s="7"/>
      <c r="L42" s="7">
        <v>450</v>
      </c>
      <c r="M42" s="7">
        <v>179</v>
      </c>
      <c r="N42" s="7">
        <v>0</v>
      </c>
      <c r="O42" s="7">
        <v>0</v>
      </c>
      <c r="P42" s="28">
        <v>0</v>
      </c>
      <c r="Q42" s="7">
        <v>4000</v>
      </c>
      <c r="R42" s="7">
        <v>2000</v>
      </c>
      <c r="S42" s="34">
        <v>2214.61</v>
      </c>
      <c r="T42" s="34">
        <v>2214.61</v>
      </c>
      <c r="U42" s="7">
        <v>1000</v>
      </c>
      <c r="V42" s="36" t="s">
        <v>81</v>
      </c>
    </row>
    <row r="43" spans="1:22" x14ac:dyDescent="0.3">
      <c r="A43" s="12" t="s">
        <v>9</v>
      </c>
      <c r="B43" s="5">
        <v>50</v>
      </c>
      <c r="C43" s="6">
        <v>0</v>
      </c>
      <c r="D43" s="7">
        <v>50</v>
      </c>
      <c r="E43" s="7">
        <v>280</v>
      </c>
      <c r="F43" s="7">
        <v>50</v>
      </c>
      <c r="G43" s="5">
        <v>0</v>
      </c>
      <c r="H43" s="5">
        <v>50</v>
      </c>
      <c r="I43" s="5">
        <v>0</v>
      </c>
      <c r="J43" s="7">
        <v>100</v>
      </c>
      <c r="K43" s="7">
        <v>80</v>
      </c>
      <c r="L43" s="7">
        <v>100</v>
      </c>
      <c r="M43" s="7">
        <v>0</v>
      </c>
      <c r="N43" s="7">
        <v>0</v>
      </c>
      <c r="O43" s="7">
        <v>0</v>
      </c>
      <c r="P43" s="28">
        <v>0</v>
      </c>
      <c r="Q43" s="7">
        <v>250</v>
      </c>
      <c r="R43" s="7">
        <v>400</v>
      </c>
      <c r="S43" s="34">
        <v>0</v>
      </c>
      <c r="T43" s="34">
        <v>75</v>
      </c>
      <c r="U43" s="7">
        <v>200</v>
      </c>
      <c r="V43" s="36"/>
    </row>
    <row r="44" spans="1:22" x14ac:dyDescent="0.3">
      <c r="A44" s="12" t="s">
        <v>21</v>
      </c>
      <c r="B44" s="5"/>
      <c r="C44" s="6"/>
      <c r="D44" s="7"/>
      <c r="E44" s="7"/>
      <c r="F44" s="7"/>
      <c r="G44" s="5"/>
      <c r="H44" s="5"/>
      <c r="I44" s="5"/>
      <c r="J44" s="7">
        <v>0</v>
      </c>
      <c r="K44" s="7">
        <v>238.68</v>
      </c>
      <c r="L44" s="7">
        <v>250</v>
      </c>
      <c r="M44" s="7">
        <v>88.92</v>
      </c>
      <c r="N44" s="7">
        <v>91.65</v>
      </c>
      <c r="O44" s="7">
        <v>91.65</v>
      </c>
      <c r="P44" s="28">
        <v>94.38</v>
      </c>
      <c r="Q44" s="7">
        <v>94.38</v>
      </c>
      <c r="R44" s="7">
        <v>100</v>
      </c>
      <c r="S44" s="34">
        <v>98.15</v>
      </c>
      <c r="T44" s="34">
        <v>98.15</v>
      </c>
      <c r="U44" s="7">
        <v>100</v>
      </c>
      <c r="V44" s="36"/>
    </row>
    <row r="45" spans="1:22" x14ac:dyDescent="0.3">
      <c r="A45" s="12" t="s">
        <v>39</v>
      </c>
      <c r="B45" s="5"/>
      <c r="C45" s="6"/>
      <c r="D45" s="7"/>
      <c r="E45" s="7"/>
      <c r="F45" s="7"/>
      <c r="G45" s="5"/>
      <c r="H45" s="5"/>
      <c r="I45" s="5"/>
      <c r="J45" s="7"/>
      <c r="K45" s="7"/>
      <c r="L45" s="7"/>
      <c r="M45" s="7"/>
      <c r="N45" s="7">
        <v>312</v>
      </c>
      <c r="O45" s="7">
        <v>312</v>
      </c>
      <c r="P45" s="28">
        <v>85.9</v>
      </c>
      <c r="Q45" s="7">
        <v>403.7</v>
      </c>
      <c r="R45" s="7">
        <v>800</v>
      </c>
      <c r="S45" s="34">
        <v>797.34</v>
      </c>
      <c r="T45" s="34">
        <v>797.34</v>
      </c>
      <c r="U45" s="7">
        <v>800</v>
      </c>
      <c r="V45" s="36" t="s">
        <v>84</v>
      </c>
    </row>
    <row r="46" spans="1:22" x14ac:dyDescent="0.3">
      <c r="P46" s="30"/>
      <c r="U46" s="4"/>
    </row>
    <row r="47" spans="1:22" x14ac:dyDescent="0.3">
      <c r="A47" s="12" t="s">
        <v>74</v>
      </c>
      <c r="B47" s="5">
        <v>875</v>
      </c>
      <c r="C47" s="6">
        <v>46.75</v>
      </c>
      <c r="D47" s="7">
        <v>500</v>
      </c>
      <c r="E47" s="7">
        <v>1047.1199999999999</v>
      </c>
      <c r="F47" s="7">
        <v>1100</v>
      </c>
      <c r="G47" s="5">
        <v>1078.54</v>
      </c>
      <c r="H47" s="5">
        <v>1100</v>
      </c>
      <c r="I47" s="5">
        <v>1110.8900000000001</v>
      </c>
      <c r="J47" s="7">
        <v>1200</v>
      </c>
      <c r="K47" s="7">
        <v>1200</v>
      </c>
      <c r="L47" s="7">
        <v>1500</v>
      </c>
      <c r="M47" s="7">
        <v>0</v>
      </c>
      <c r="N47" s="7">
        <v>0</v>
      </c>
      <c r="O47" s="7">
        <v>1500</v>
      </c>
      <c r="P47" s="28">
        <v>50</v>
      </c>
      <c r="Q47" s="7">
        <v>1550</v>
      </c>
      <c r="R47" s="7">
        <v>1250</v>
      </c>
      <c r="S47" s="34">
        <v>2450.31</v>
      </c>
      <c r="T47" s="34">
        <v>2450.31</v>
      </c>
      <c r="U47" s="7">
        <v>1200</v>
      </c>
      <c r="V47" s="36" t="s">
        <v>63</v>
      </c>
    </row>
    <row r="48" spans="1:22" x14ac:dyDescent="0.3">
      <c r="A48" s="12" t="s">
        <v>40</v>
      </c>
      <c r="B48" s="5">
        <v>50</v>
      </c>
      <c r="C48" s="6">
        <v>80</v>
      </c>
      <c r="D48" s="7">
        <v>100</v>
      </c>
      <c r="E48" s="7"/>
      <c r="F48" s="7">
        <v>1000</v>
      </c>
      <c r="G48" s="5">
        <v>3900</v>
      </c>
      <c r="H48" s="5">
        <v>1500</v>
      </c>
      <c r="I48" s="5">
        <v>0</v>
      </c>
      <c r="J48" s="7">
        <v>1500</v>
      </c>
      <c r="K48" s="7">
        <v>900</v>
      </c>
      <c r="L48" s="7">
        <v>1500</v>
      </c>
      <c r="M48" s="7">
        <v>286.47000000000003</v>
      </c>
      <c r="N48" s="7">
        <v>0</v>
      </c>
      <c r="O48" s="7">
        <v>0</v>
      </c>
      <c r="P48" s="28">
        <v>0</v>
      </c>
      <c r="Q48" s="7">
        <v>3980</v>
      </c>
      <c r="R48" s="7">
        <v>2000</v>
      </c>
      <c r="S48" s="34">
        <v>4776</v>
      </c>
      <c r="T48" s="34">
        <v>4776</v>
      </c>
      <c r="U48" s="7">
        <v>1500</v>
      </c>
      <c r="V48" s="36"/>
    </row>
    <row r="49" spans="1:22" x14ac:dyDescent="0.3">
      <c r="A49" s="12" t="s">
        <v>65</v>
      </c>
      <c r="B49" s="5">
        <v>200</v>
      </c>
      <c r="C49" s="6">
        <v>0</v>
      </c>
      <c r="D49" s="5">
        <v>200</v>
      </c>
      <c r="E49" s="7">
        <v>300</v>
      </c>
      <c r="F49" s="7">
        <v>500</v>
      </c>
      <c r="G49" s="5">
        <v>0</v>
      </c>
      <c r="H49" s="5">
        <v>500</v>
      </c>
      <c r="I49" s="5">
        <v>0</v>
      </c>
      <c r="J49" s="7">
        <v>1500</v>
      </c>
      <c r="K49" s="7">
        <v>1500</v>
      </c>
      <c r="L49" s="7">
        <v>2000</v>
      </c>
      <c r="M49" s="7">
        <v>0</v>
      </c>
      <c r="N49" s="7">
        <v>18090.28</v>
      </c>
      <c r="O49" s="7">
        <v>21260.41</v>
      </c>
      <c r="P49" s="28">
        <v>1679.4</v>
      </c>
      <c r="Q49" s="7">
        <v>1754.4</v>
      </c>
      <c r="R49" s="38">
        <v>3000</v>
      </c>
      <c r="S49" s="38">
        <v>3000</v>
      </c>
      <c r="T49" s="38">
        <v>3000</v>
      </c>
      <c r="U49" s="38">
        <v>3000</v>
      </c>
      <c r="V49" s="36" t="s">
        <v>70</v>
      </c>
    </row>
    <row r="50" spans="1:22" x14ac:dyDescent="0.3">
      <c r="A50" s="12"/>
      <c r="B50" s="5"/>
      <c r="C50" s="6"/>
      <c r="D50" s="5"/>
      <c r="E50" s="7"/>
      <c r="F50" s="7"/>
      <c r="G50" s="5"/>
      <c r="H50" s="5"/>
      <c r="I50" s="5"/>
      <c r="J50" s="7"/>
      <c r="K50" s="7"/>
      <c r="L50" s="7"/>
      <c r="M50" s="7"/>
      <c r="N50" s="7"/>
      <c r="O50" s="7"/>
      <c r="P50" s="28"/>
      <c r="Q50" s="7"/>
      <c r="R50" s="7"/>
      <c r="S50" s="34"/>
      <c r="T50" s="34"/>
      <c r="U50" s="7"/>
      <c r="V50" s="36"/>
    </row>
    <row r="51" spans="1:22" x14ac:dyDescent="0.3">
      <c r="A51" s="12" t="s">
        <v>83</v>
      </c>
      <c r="B51" s="6">
        <v>80</v>
      </c>
      <c r="C51" s="6">
        <v>0</v>
      </c>
      <c r="D51" s="6">
        <v>80</v>
      </c>
      <c r="E51" s="7">
        <v>299.83999999999997</v>
      </c>
      <c r="F51" s="7">
        <v>80</v>
      </c>
      <c r="G51" s="5">
        <v>60</v>
      </c>
      <c r="H51" s="5">
        <v>80</v>
      </c>
      <c r="I51" s="5">
        <v>80</v>
      </c>
      <c r="J51" s="7">
        <v>80</v>
      </c>
      <c r="K51" s="7">
        <v>80</v>
      </c>
      <c r="L51" s="7">
        <v>85</v>
      </c>
      <c r="M51" s="7">
        <v>0</v>
      </c>
      <c r="N51" s="7">
        <v>0</v>
      </c>
      <c r="O51" s="7">
        <v>60</v>
      </c>
      <c r="P51" s="28">
        <v>0</v>
      </c>
      <c r="Q51" s="7">
        <v>100</v>
      </c>
      <c r="R51" s="7">
        <v>100</v>
      </c>
      <c r="S51" s="34">
        <v>415.52</v>
      </c>
      <c r="T51" s="34">
        <v>515.52</v>
      </c>
      <c r="U51" s="7">
        <v>100</v>
      </c>
      <c r="V51" s="36" t="s">
        <v>85</v>
      </c>
    </row>
    <row r="52" spans="1:22" x14ac:dyDescent="0.3">
      <c r="A52" s="12" t="s">
        <v>72</v>
      </c>
      <c r="B52" s="6"/>
      <c r="C52" s="6"/>
      <c r="D52" s="6"/>
      <c r="E52" s="7"/>
      <c r="F52" s="7"/>
      <c r="G52" s="5"/>
      <c r="H52" s="5"/>
      <c r="I52" s="5"/>
      <c r="J52" s="7"/>
      <c r="K52" s="7"/>
      <c r="L52" s="7"/>
      <c r="M52" s="7"/>
      <c r="N52" s="7"/>
      <c r="O52" s="7"/>
      <c r="P52" s="28"/>
      <c r="Q52" s="7"/>
      <c r="R52" s="7">
        <v>600</v>
      </c>
      <c r="S52" s="34">
        <v>0</v>
      </c>
      <c r="T52" s="34">
        <v>600</v>
      </c>
      <c r="U52" s="7">
        <v>600</v>
      </c>
      <c r="V52" s="36"/>
    </row>
    <row r="53" spans="1:22" x14ac:dyDescent="0.3">
      <c r="A53" s="12"/>
      <c r="B53" s="5"/>
      <c r="C53" s="6"/>
      <c r="D53" s="5"/>
      <c r="E53" s="7"/>
      <c r="F53" s="7"/>
      <c r="G53" s="5"/>
      <c r="H53" s="5"/>
      <c r="I53" s="5"/>
      <c r="J53" s="7"/>
      <c r="K53" s="7"/>
      <c r="L53" s="7"/>
      <c r="M53" s="7"/>
      <c r="N53" s="7"/>
      <c r="O53" s="7"/>
      <c r="P53" s="28"/>
      <c r="Q53" s="7"/>
      <c r="R53" s="7"/>
      <c r="S53" s="34"/>
      <c r="T53" s="34"/>
      <c r="U53" s="7"/>
      <c r="V53" s="36"/>
    </row>
    <row r="54" spans="1:22" x14ac:dyDescent="0.3">
      <c r="A54" s="21" t="s">
        <v>67</v>
      </c>
      <c r="B54" s="5"/>
      <c r="C54" s="6"/>
      <c r="D54" s="5"/>
      <c r="E54" s="7"/>
      <c r="F54" s="7"/>
      <c r="G54" s="5"/>
      <c r="H54" s="5"/>
      <c r="I54" s="5"/>
      <c r="J54" s="7"/>
      <c r="K54" s="7"/>
      <c r="L54" s="7"/>
      <c r="M54" s="7"/>
      <c r="N54" s="7"/>
      <c r="O54" s="7"/>
      <c r="P54" s="28"/>
      <c r="Q54" s="7"/>
      <c r="R54" s="7"/>
      <c r="S54" s="34"/>
      <c r="T54" s="34"/>
      <c r="U54" s="7"/>
      <c r="V54" s="36"/>
    </row>
    <row r="55" spans="1:22" x14ac:dyDescent="0.3">
      <c r="A55" s="25" t="s">
        <v>66</v>
      </c>
      <c r="B55" s="5">
        <v>50</v>
      </c>
      <c r="C55" s="5">
        <v>37.75</v>
      </c>
      <c r="D55" s="7">
        <v>50</v>
      </c>
      <c r="E55" s="7"/>
      <c r="F55" s="7">
        <v>50</v>
      </c>
      <c r="G55" s="5">
        <v>0</v>
      </c>
      <c r="H55" s="5">
        <v>50</v>
      </c>
      <c r="I55" s="5">
        <v>350</v>
      </c>
      <c r="J55" s="7">
        <v>600</v>
      </c>
      <c r="K55" s="7">
        <v>850</v>
      </c>
      <c r="L55" s="7">
        <v>600</v>
      </c>
      <c r="M55" s="7">
        <v>50</v>
      </c>
      <c r="N55" s="7">
        <v>240.09</v>
      </c>
      <c r="O55" s="7">
        <v>1250</v>
      </c>
      <c r="P55" s="28">
        <v>0</v>
      </c>
      <c r="Q55" s="7">
        <v>50</v>
      </c>
      <c r="R55" s="7">
        <v>200</v>
      </c>
      <c r="S55" s="34">
        <v>0</v>
      </c>
      <c r="T55" s="34">
        <v>0</v>
      </c>
      <c r="U55" s="7">
        <v>100</v>
      </c>
      <c r="V55" s="36"/>
    </row>
    <row r="56" spans="1:22" x14ac:dyDescent="0.3">
      <c r="A56" s="25" t="s">
        <v>68</v>
      </c>
      <c r="B56" s="6">
        <v>200</v>
      </c>
      <c r="C56" s="6">
        <v>0</v>
      </c>
      <c r="D56" s="10">
        <v>200</v>
      </c>
      <c r="E56" s="7">
        <v>78.45</v>
      </c>
      <c r="F56" s="7">
        <v>200</v>
      </c>
      <c r="G56" s="5">
        <v>0</v>
      </c>
      <c r="H56" s="5">
        <v>200</v>
      </c>
      <c r="I56" s="5">
        <v>0</v>
      </c>
      <c r="J56" s="7">
        <v>200</v>
      </c>
      <c r="K56" s="7">
        <v>0</v>
      </c>
      <c r="L56" s="7">
        <v>200</v>
      </c>
      <c r="M56" s="7">
        <v>0</v>
      </c>
      <c r="N56" s="7">
        <v>50</v>
      </c>
      <c r="O56" s="7">
        <v>50</v>
      </c>
      <c r="P56" s="28">
        <v>83.99</v>
      </c>
      <c r="Q56" s="7">
        <v>83.99</v>
      </c>
      <c r="R56" s="7">
        <v>150</v>
      </c>
      <c r="S56" s="34">
        <v>0</v>
      </c>
      <c r="T56" s="34">
        <v>0</v>
      </c>
      <c r="U56" s="7">
        <v>150</v>
      </c>
      <c r="V56" s="36" t="s">
        <v>71</v>
      </c>
    </row>
    <row r="57" spans="1:22" x14ac:dyDescent="0.3">
      <c r="A57" s="25" t="s">
        <v>77</v>
      </c>
      <c r="B57" s="5"/>
      <c r="C57" s="5"/>
      <c r="D57" s="7"/>
      <c r="E57" s="7"/>
      <c r="F57" s="7"/>
      <c r="G57" s="5"/>
      <c r="H57" s="5"/>
      <c r="I57" s="5"/>
      <c r="J57" s="7"/>
      <c r="K57" s="7"/>
      <c r="L57" s="7"/>
      <c r="M57" s="7"/>
      <c r="N57" s="7"/>
      <c r="O57" s="7"/>
      <c r="P57" s="28">
        <v>128.71</v>
      </c>
      <c r="Q57" s="7">
        <v>128.71</v>
      </c>
      <c r="R57" s="7">
        <v>150</v>
      </c>
      <c r="S57" s="34">
        <v>132.84</v>
      </c>
      <c r="T57" s="34">
        <v>132.84</v>
      </c>
      <c r="U57" s="7">
        <v>150</v>
      </c>
      <c r="V57" s="36"/>
    </row>
    <row r="58" spans="1:22" x14ac:dyDescent="0.3">
      <c r="A58" s="21"/>
      <c r="B58" s="5"/>
      <c r="C58" s="5"/>
      <c r="D58" s="7"/>
      <c r="E58" s="7"/>
      <c r="F58" s="7"/>
      <c r="G58" s="5"/>
      <c r="H58" s="5"/>
      <c r="I58" s="5"/>
      <c r="J58" s="7"/>
      <c r="K58" s="7"/>
      <c r="L58" s="7"/>
      <c r="M58" s="7"/>
      <c r="N58" s="7"/>
      <c r="O58" s="7"/>
      <c r="P58" s="28"/>
      <c r="Q58" s="7"/>
      <c r="R58" s="7"/>
      <c r="S58" s="34"/>
      <c r="T58" s="34"/>
      <c r="U58" s="7"/>
      <c r="V58" s="36"/>
    </row>
    <row r="59" spans="1:22" x14ac:dyDescent="0.3">
      <c r="A59" s="12" t="s">
        <v>56</v>
      </c>
      <c r="B59" s="5"/>
      <c r="C59" s="6"/>
      <c r="D59" s="5"/>
      <c r="E59" s="7"/>
      <c r="F59" s="7"/>
      <c r="G59" s="5"/>
      <c r="H59" s="5"/>
      <c r="I59" s="5"/>
      <c r="J59" s="7">
        <v>200</v>
      </c>
      <c r="K59" s="7">
        <v>102</v>
      </c>
      <c r="L59" s="7">
        <v>200</v>
      </c>
      <c r="M59" s="7">
        <v>0</v>
      </c>
      <c r="N59" s="7">
        <v>672.6</v>
      </c>
      <c r="O59" s="7">
        <v>502</v>
      </c>
      <c r="P59" s="28">
        <v>0</v>
      </c>
      <c r="Q59" s="7">
        <v>0</v>
      </c>
      <c r="R59" s="7">
        <v>500</v>
      </c>
      <c r="S59" s="34">
        <v>0</v>
      </c>
      <c r="T59" s="34">
        <v>0</v>
      </c>
      <c r="U59" s="7">
        <v>500</v>
      </c>
      <c r="V59" s="36"/>
    </row>
    <row r="60" spans="1:22" x14ac:dyDescent="0.3">
      <c r="A60" s="12" t="s">
        <v>17</v>
      </c>
      <c r="B60" s="5">
        <v>100</v>
      </c>
      <c r="C60" s="5">
        <v>970</v>
      </c>
      <c r="D60" s="7">
        <v>970</v>
      </c>
      <c r="E60" s="7"/>
      <c r="F60" s="7"/>
      <c r="G60" s="5">
        <v>1126</v>
      </c>
      <c r="H60" s="5">
        <v>500</v>
      </c>
      <c r="I60" s="5">
        <v>0</v>
      </c>
      <c r="J60" s="7">
        <v>1000</v>
      </c>
      <c r="K60" s="7">
        <v>2920</v>
      </c>
      <c r="L60" s="7">
        <v>2000</v>
      </c>
      <c r="M60" s="7">
        <v>0</v>
      </c>
      <c r="N60" s="7">
        <v>641.1</v>
      </c>
      <c r="O60" s="7">
        <v>1091.5</v>
      </c>
      <c r="P60" s="28">
        <v>1335.6</v>
      </c>
      <c r="Q60" s="7">
        <v>1335.6</v>
      </c>
      <c r="R60" s="7">
        <v>2000</v>
      </c>
      <c r="S60" s="34">
        <v>0</v>
      </c>
      <c r="T60" s="34">
        <v>450</v>
      </c>
      <c r="U60" s="7">
        <v>550</v>
      </c>
      <c r="V60" s="36" t="s">
        <v>69</v>
      </c>
    </row>
    <row r="61" spans="1:22" x14ac:dyDescent="0.3">
      <c r="A61" s="12" t="s">
        <v>10</v>
      </c>
      <c r="B61" s="5">
        <v>0</v>
      </c>
      <c r="C61" s="5">
        <v>0</v>
      </c>
      <c r="D61" s="5">
        <v>0</v>
      </c>
      <c r="E61" s="7"/>
      <c r="F61" s="7">
        <v>0</v>
      </c>
      <c r="G61" s="5">
        <v>0</v>
      </c>
      <c r="H61" s="5">
        <v>0</v>
      </c>
      <c r="I61" s="5">
        <v>0</v>
      </c>
      <c r="J61" s="7">
        <v>100</v>
      </c>
      <c r="K61" s="7">
        <v>25</v>
      </c>
      <c r="L61" s="7">
        <v>100</v>
      </c>
      <c r="M61" s="7">
        <v>0</v>
      </c>
      <c r="N61" s="7">
        <v>40</v>
      </c>
      <c r="O61" s="7">
        <v>70</v>
      </c>
      <c r="P61" s="28">
        <v>0</v>
      </c>
      <c r="Q61" s="7">
        <v>0</v>
      </c>
      <c r="R61" s="7">
        <v>100</v>
      </c>
      <c r="S61" s="34">
        <v>0</v>
      </c>
      <c r="T61" s="34">
        <v>0</v>
      </c>
      <c r="U61" s="7">
        <v>100</v>
      </c>
      <c r="V61" s="36"/>
    </row>
    <row r="62" spans="1:22" x14ac:dyDescent="0.3">
      <c r="A62" s="12"/>
      <c r="B62" s="5"/>
      <c r="C62" s="5"/>
      <c r="D62" s="5"/>
      <c r="E62" s="7"/>
      <c r="F62" s="7"/>
      <c r="G62" s="5"/>
      <c r="H62" s="5"/>
      <c r="I62" s="5"/>
      <c r="J62" s="7"/>
      <c r="K62" s="7"/>
      <c r="L62" s="7"/>
      <c r="M62" s="7"/>
      <c r="N62" s="7"/>
      <c r="O62" s="7"/>
      <c r="P62" s="28"/>
      <c r="Q62" s="7"/>
      <c r="R62" s="7"/>
      <c r="S62" s="34"/>
      <c r="T62" s="34"/>
      <c r="U62" s="7"/>
      <c r="V62" s="36"/>
    </row>
    <row r="63" spans="1:22" x14ac:dyDescent="0.3">
      <c r="A63" s="21" t="s">
        <v>48</v>
      </c>
      <c r="B63" s="5"/>
      <c r="C63" s="5"/>
      <c r="D63" s="7"/>
      <c r="E63" s="7"/>
      <c r="F63" s="7"/>
      <c r="G63" s="14"/>
      <c r="H63" s="5"/>
      <c r="I63" s="5"/>
      <c r="J63" s="7"/>
      <c r="K63" s="7"/>
      <c r="L63" s="7"/>
      <c r="M63" s="7"/>
      <c r="N63" s="7"/>
      <c r="O63" s="7"/>
      <c r="P63" s="28"/>
      <c r="Q63" s="7"/>
      <c r="R63" s="7"/>
      <c r="S63" s="34"/>
      <c r="T63" s="34"/>
      <c r="U63" s="7"/>
      <c r="V63" s="36"/>
    </row>
    <row r="64" spans="1:22" x14ac:dyDescent="0.3">
      <c r="A64" s="12" t="s">
        <v>45</v>
      </c>
      <c r="B64" s="5">
        <v>25</v>
      </c>
      <c r="C64" s="5">
        <v>25</v>
      </c>
      <c r="D64" s="5">
        <v>25</v>
      </c>
      <c r="E64" s="7">
        <v>25</v>
      </c>
      <c r="F64" s="7">
        <v>25</v>
      </c>
      <c r="G64" s="5">
        <v>25</v>
      </c>
      <c r="H64" s="5">
        <v>25</v>
      </c>
      <c r="I64" s="5">
        <v>25</v>
      </c>
      <c r="J64" s="7">
        <v>25</v>
      </c>
      <c r="K64" s="7">
        <v>25</v>
      </c>
      <c r="L64" s="7">
        <v>25</v>
      </c>
      <c r="M64" s="7">
        <v>25</v>
      </c>
      <c r="N64" s="7">
        <v>0</v>
      </c>
      <c r="O64" s="7">
        <v>0</v>
      </c>
      <c r="P64" s="28">
        <v>0</v>
      </c>
      <c r="Q64" s="7">
        <v>25</v>
      </c>
      <c r="R64" s="16">
        <v>25</v>
      </c>
      <c r="S64" s="16">
        <v>25</v>
      </c>
      <c r="T64" s="16">
        <v>25</v>
      </c>
      <c r="U64" s="16">
        <v>25</v>
      </c>
      <c r="V64" s="36"/>
    </row>
    <row r="65" spans="1:22" x14ac:dyDescent="0.3">
      <c r="A65" s="12" t="s">
        <v>44</v>
      </c>
      <c r="B65" s="5">
        <v>150</v>
      </c>
      <c r="C65" s="6">
        <v>150</v>
      </c>
      <c r="D65" s="7">
        <v>150</v>
      </c>
      <c r="E65" s="7">
        <v>78</v>
      </c>
      <c r="F65" s="7">
        <v>100</v>
      </c>
      <c r="G65" s="5">
        <v>156</v>
      </c>
      <c r="H65" s="5">
        <v>100</v>
      </c>
      <c r="I65" s="5">
        <v>0</v>
      </c>
      <c r="J65" s="7">
        <v>100</v>
      </c>
      <c r="K65" s="7">
        <v>100</v>
      </c>
      <c r="L65" s="7">
        <v>100</v>
      </c>
      <c r="M65" s="7">
        <v>0</v>
      </c>
      <c r="N65" s="7">
        <v>0</v>
      </c>
      <c r="O65" s="7">
        <v>100</v>
      </c>
      <c r="P65" s="28">
        <v>0</v>
      </c>
      <c r="Q65" s="7">
        <v>100</v>
      </c>
      <c r="R65" s="16">
        <v>100</v>
      </c>
      <c r="S65" s="34">
        <v>93</v>
      </c>
      <c r="T65" s="34">
        <v>93</v>
      </c>
      <c r="U65" s="16">
        <v>100</v>
      </c>
      <c r="V65" s="36"/>
    </row>
    <row r="66" spans="1:22" x14ac:dyDescent="0.3">
      <c r="A66" s="12" t="s">
        <v>46</v>
      </c>
      <c r="B66" s="5">
        <v>25</v>
      </c>
      <c r="C66" s="5">
        <v>25</v>
      </c>
      <c r="D66" s="5">
        <v>25</v>
      </c>
      <c r="E66" s="7">
        <v>25</v>
      </c>
      <c r="F66" s="7">
        <v>25</v>
      </c>
      <c r="G66" s="5">
        <v>22</v>
      </c>
      <c r="H66" s="5">
        <v>25</v>
      </c>
      <c r="I66" s="5">
        <v>22</v>
      </c>
      <c r="J66" s="7">
        <v>25</v>
      </c>
      <c r="K66" s="7">
        <v>22</v>
      </c>
      <c r="L66" s="7">
        <v>25</v>
      </c>
      <c r="M66" s="7">
        <v>0</v>
      </c>
      <c r="N66" s="7">
        <v>0</v>
      </c>
      <c r="O66" s="7">
        <v>23</v>
      </c>
      <c r="P66" s="28">
        <v>0</v>
      </c>
      <c r="Q66" s="7">
        <v>23</v>
      </c>
      <c r="R66" s="7">
        <v>24</v>
      </c>
      <c r="S66" s="34">
        <v>0</v>
      </c>
      <c r="T66" s="34">
        <v>22</v>
      </c>
      <c r="U66" s="7">
        <v>22</v>
      </c>
      <c r="V66" s="36"/>
    </row>
    <row r="67" spans="1:22" x14ac:dyDescent="0.3">
      <c r="A67" s="12" t="s">
        <v>43</v>
      </c>
      <c r="B67" s="5">
        <v>200</v>
      </c>
      <c r="C67" s="5">
        <v>200</v>
      </c>
      <c r="D67" s="5">
        <v>200</v>
      </c>
      <c r="E67" s="7">
        <v>200</v>
      </c>
      <c r="F67" s="7">
        <v>200</v>
      </c>
      <c r="G67" s="5">
        <v>200</v>
      </c>
      <c r="H67" s="5">
        <v>200</v>
      </c>
      <c r="I67" s="5">
        <v>200</v>
      </c>
      <c r="J67" s="7">
        <v>200</v>
      </c>
      <c r="K67" s="7">
        <v>200</v>
      </c>
      <c r="L67" s="7">
        <v>200</v>
      </c>
      <c r="M67" s="7">
        <v>200</v>
      </c>
      <c r="N67" s="7">
        <v>0</v>
      </c>
      <c r="O67" s="7">
        <v>200</v>
      </c>
      <c r="P67" s="28">
        <v>0</v>
      </c>
      <c r="Q67" s="7">
        <v>200</v>
      </c>
      <c r="R67" s="7">
        <v>200</v>
      </c>
      <c r="S67" s="34">
        <v>0</v>
      </c>
      <c r="T67" s="34">
        <v>225</v>
      </c>
      <c r="U67" s="7">
        <v>225</v>
      </c>
      <c r="V67" s="36"/>
    </row>
    <row r="68" spans="1:22" x14ac:dyDescent="0.3">
      <c r="A68" s="12" t="s">
        <v>42</v>
      </c>
      <c r="B68" s="5">
        <v>400</v>
      </c>
      <c r="C68" s="5"/>
      <c r="D68" s="7"/>
      <c r="E68" s="7">
        <v>400</v>
      </c>
      <c r="F68" s="7">
        <v>400</v>
      </c>
      <c r="G68" s="5">
        <v>400</v>
      </c>
      <c r="H68" s="5">
        <v>400</v>
      </c>
      <c r="I68" s="5">
        <v>400</v>
      </c>
      <c r="J68" s="7">
        <v>400</v>
      </c>
      <c r="K68" s="7">
        <v>400</v>
      </c>
      <c r="L68" s="7">
        <v>400</v>
      </c>
      <c r="M68" s="7">
        <v>400</v>
      </c>
      <c r="N68" s="7">
        <v>0</v>
      </c>
      <c r="O68" s="7">
        <v>400</v>
      </c>
      <c r="P68" s="28">
        <v>0</v>
      </c>
      <c r="Q68" s="7">
        <v>430</v>
      </c>
      <c r="R68" s="16">
        <v>430</v>
      </c>
      <c r="S68" s="16">
        <v>430</v>
      </c>
      <c r="T68" s="16">
        <v>430</v>
      </c>
      <c r="U68" s="16">
        <v>500</v>
      </c>
      <c r="V68" s="36" t="s">
        <v>64</v>
      </c>
    </row>
    <row r="69" spans="1:22" x14ac:dyDescent="0.3">
      <c r="A69" s="12" t="s">
        <v>52</v>
      </c>
      <c r="B69" s="5"/>
      <c r="C69" s="5"/>
      <c r="D69" s="7"/>
      <c r="E69" s="11"/>
      <c r="F69" s="7"/>
      <c r="G69" s="14"/>
      <c r="H69" s="5"/>
      <c r="I69" s="4"/>
      <c r="J69" s="7"/>
      <c r="K69" s="7"/>
      <c r="L69" s="7"/>
      <c r="M69" s="7"/>
      <c r="N69" s="7">
        <v>30</v>
      </c>
      <c r="O69" s="7">
        <v>80</v>
      </c>
      <c r="P69" s="28">
        <v>0</v>
      </c>
      <c r="Q69" s="7">
        <v>0</v>
      </c>
      <c r="R69" s="7">
        <v>75</v>
      </c>
      <c r="S69" s="34">
        <v>0</v>
      </c>
      <c r="T69" s="34">
        <v>0</v>
      </c>
      <c r="U69" s="7">
        <v>75</v>
      </c>
      <c r="V69" s="36"/>
    </row>
    <row r="70" spans="1:22" x14ac:dyDescent="0.3">
      <c r="A70" s="12"/>
      <c r="B70" s="5"/>
      <c r="C70" s="5"/>
      <c r="D70" s="5"/>
      <c r="E70" s="7"/>
      <c r="F70" s="7"/>
      <c r="G70" s="14"/>
      <c r="H70" s="5"/>
      <c r="I70" s="5"/>
      <c r="J70" s="7"/>
      <c r="K70" s="7"/>
      <c r="L70" s="7"/>
      <c r="M70" s="7"/>
      <c r="N70" s="7"/>
      <c r="O70" s="7"/>
      <c r="P70" s="28"/>
      <c r="Q70" s="7"/>
      <c r="R70" s="7"/>
      <c r="S70" s="34"/>
      <c r="T70" s="34"/>
      <c r="U70" s="39"/>
      <c r="V70" s="36"/>
    </row>
    <row r="71" spans="1:22" x14ac:dyDescent="0.3">
      <c r="A71" s="1"/>
      <c r="B71" s="11">
        <f>SUM(B19:B69)</f>
        <v>7609.2999999999993</v>
      </c>
      <c r="C71" s="8">
        <f t="shared" ref="C71:Q71" si="2">SUM(C19:C70)</f>
        <v>6046.56</v>
      </c>
      <c r="D71" s="8">
        <f t="shared" si="2"/>
        <v>7735.2999999999993</v>
      </c>
      <c r="E71" s="11">
        <f t="shared" si="2"/>
        <v>5245.03</v>
      </c>
      <c r="F71" s="11">
        <f t="shared" si="2"/>
        <v>7863.4</v>
      </c>
      <c r="G71" s="8">
        <f t="shared" si="2"/>
        <v>11770.15</v>
      </c>
      <c r="H71" s="8">
        <f t="shared" si="2"/>
        <v>9835.2000000000007</v>
      </c>
      <c r="I71" s="8">
        <f t="shared" si="2"/>
        <v>23190.19</v>
      </c>
      <c r="J71" s="11">
        <f t="shared" si="2"/>
        <v>13783.5</v>
      </c>
      <c r="K71" s="11">
        <f t="shared" si="2"/>
        <v>15254.4</v>
      </c>
      <c r="L71" s="11">
        <f t="shared" si="2"/>
        <v>17133</v>
      </c>
      <c r="M71" s="11">
        <f t="shared" si="2"/>
        <v>6033.57</v>
      </c>
      <c r="N71" s="11">
        <f t="shared" si="2"/>
        <v>27332.109999999997</v>
      </c>
      <c r="O71" s="11">
        <f t="shared" si="2"/>
        <v>36225.050000000003</v>
      </c>
      <c r="P71" s="31">
        <f t="shared" si="2"/>
        <v>8792.9199999999983</v>
      </c>
      <c r="Q71" s="11">
        <f t="shared" si="2"/>
        <v>22818.75</v>
      </c>
      <c r="R71" s="11">
        <f>SUM(R19:R70)</f>
        <v>24765</v>
      </c>
      <c r="S71" s="11">
        <f t="shared" ref="S71:U71" si="3">SUM(S19:S70)</f>
        <v>21841.83</v>
      </c>
      <c r="T71" s="11">
        <f t="shared" si="3"/>
        <v>27310.02</v>
      </c>
      <c r="U71" s="11">
        <f t="shared" si="3"/>
        <v>22650</v>
      </c>
      <c r="V71" s="36"/>
    </row>
    <row r="72" spans="1:22" x14ac:dyDescent="0.3">
      <c r="A72" s="1" t="s">
        <v>11</v>
      </c>
      <c r="B72" s="7">
        <f>B14-B71</f>
        <v>825.70000000000073</v>
      </c>
      <c r="C72" s="7">
        <f t="shared" ref="C72:Q72" si="4">SUM(C14-C71)</f>
        <v>2484.9399999999996</v>
      </c>
      <c r="D72" s="7">
        <f t="shared" si="4"/>
        <v>599.70000000000073</v>
      </c>
      <c r="E72" s="7">
        <f t="shared" si="4"/>
        <v>3061.4700000000003</v>
      </c>
      <c r="F72" s="7">
        <f t="shared" si="4"/>
        <v>766.60000000000036</v>
      </c>
      <c r="G72" s="5">
        <f t="shared" si="4"/>
        <v>-1909.6900000000005</v>
      </c>
      <c r="H72" s="5">
        <f t="shared" si="4"/>
        <v>819.79999999999927</v>
      </c>
      <c r="I72" s="7">
        <f t="shared" si="4"/>
        <v>-861.0199999999968</v>
      </c>
      <c r="J72" s="7">
        <f t="shared" si="4"/>
        <v>2406.5</v>
      </c>
      <c r="K72" s="7">
        <f t="shared" si="4"/>
        <v>4123.51</v>
      </c>
      <c r="L72" s="7">
        <f t="shared" si="4"/>
        <v>1350</v>
      </c>
      <c r="M72" s="7">
        <f t="shared" si="4"/>
        <v>3516.4300000000003</v>
      </c>
      <c r="N72" s="7">
        <f t="shared" si="4"/>
        <v>-1908.6399999999994</v>
      </c>
      <c r="O72" s="7">
        <f t="shared" si="4"/>
        <v>-10644.450000000004</v>
      </c>
      <c r="P72" s="28">
        <f t="shared" si="4"/>
        <v>13807.080000000002</v>
      </c>
      <c r="Q72" s="7">
        <f t="shared" si="4"/>
        <v>946.25</v>
      </c>
      <c r="R72" s="7">
        <f>SUM(R14-R71)</f>
        <v>0</v>
      </c>
      <c r="S72" s="7">
        <f t="shared" ref="S72:U72" si="5">SUM(S14-S71)</f>
        <v>3908.1699999999983</v>
      </c>
      <c r="T72" s="7">
        <f t="shared" si="5"/>
        <v>-560.02000000000044</v>
      </c>
      <c r="U72" s="7">
        <f t="shared" si="5"/>
        <v>0</v>
      </c>
      <c r="V72" s="36"/>
    </row>
  </sheetData>
  <sortState xmlns:xlrd2="http://schemas.microsoft.com/office/spreadsheetml/2017/richdata2" ref="A35:V55">
    <sortCondition ref="A35"/>
  </sortState>
  <pageMargins left="0.7" right="0.7" top="0.75" bottom="0.75" header="0.3" footer="0.3"/>
  <pageSetup paperSize="9" scale="6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ERNLLCA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Suzanne Taylor</cp:lastModifiedBy>
  <cp:lastPrinted>2019-12-02T13:36:45Z</cp:lastPrinted>
  <dcterms:created xsi:type="dcterms:W3CDTF">2015-09-16T15:24:16Z</dcterms:created>
  <dcterms:modified xsi:type="dcterms:W3CDTF">2024-10-02T15:00:45Z</dcterms:modified>
</cp:coreProperties>
</file>